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bfai\Desktop\"/>
    </mc:Choice>
  </mc:AlternateContent>
  <bookViews>
    <workbookView xWindow="0" yWindow="0" windowWidth="27950" windowHeight="12260" tabRatio="765" activeTab="1"/>
  </bookViews>
  <sheets>
    <sheet name="基础信息" sheetId="29" r:id="rId1"/>
    <sheet name="2024年危险废物信息" sheetId="28" r:id="rId2"/>
    <sheet name="2024年一般固废信息" sheetId="19" r:id="rId3"/>
    <sheet name="1月" sheetId="5" r:id="rId4"/>
    <sheet name="2月" sheetId="6" r:id="rId5"/>
    <sheet name="3月" sheetId="7" r:id="rId6"/>
    <sheet name="4月" sheetId="26" r:id="rId7"/>
    <sheet name="5月 " sheetId="27" r:id="rId8"/>
    <sheet name="6月" sheetId="18" r:id="rId9"/>
    <sheet name="7月" sheetId="20" r:id="rId10"/>
    <sheet name="8月 " sheetId="21" r:id="rId11"/>
    <sheet name="9月" sheetId="22" r:id="rId12"/>
    <sheet name="10月" sheetId="23" r:id="rId13"/>
    <sheet name="11月 " sheetId="24" r:id="rId14"/>
    <sheet name="12月" sheetId="25" r:id="rId15"/>
  </sheets>
  <definedNames>
    <definedName name="_xlnm._FilterDatabase" localSheetId="12" hidden="1">'10月'!$A$3:$K$19</definedName>
    <definedName name="_xlnm._FilterDatabase" localSheetId="13" hidden="1">'11月 '!$A$3:$K$19</definedName>
    <definedName name="_xlnm._FilterDatabase" localSheetId="14" hidden="1">'12月'!$A$3:$K$19</definedName>
    <definedName name="_xlnm._FilterDatabase" localSheetId="3" hidden="1">'1月'!$A$3:$G$11</definedName>
    <definedName name="_xlnm._FilterDatabase" localSheetId="4" hidden="1">'2月'!#REF!</definedName>
    <definedName name="_xlnm._FilterDatabase" localSheetId="5" hidden="1">'3月'!$A$3:$K$19</definedName>
    <definedName name="_xlnm._FilterDatabase" localSheetId="6" hidden="1">'4月'!$A$3:$K$19</definedName>
    <definedName name="_xlnm._FilterDatabase" localSheetId="7" hidden="1">'5月 '!$A$3:$K$19</definedName>
    <definedName name="_xlnm._FilterDatabase" localSheetId="8" hidden="1">'6月'!$A$3:$K$19</definedName>
    <definedName name="_xlnm._FilterDatabase" localSheetId="9" hidden="1">'7月'!$A$3:$K$19</definedName>
    <definedName name="_xlnm._FilterDatabase" localSheetId="10" hidden="1">'8月 '!$A$3:$K$19</definedName>
    <definedName name="_xlnm._FilterDatabase" localSheetId="11" hidden="1">'9月'!$A$3:$K$19</definedName>
    <definedName name="_xlnm.Print_Area" localSheetId="3">'1月'!$A$1:$H$11</definedName>
    <definedName name="_xlnm.Print_Area" localSheetId="2">'2024年一般固废信息'!$A$1:$AL$12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5" l="1"/>
  <c r="G12" i="25"/>
  <c r="G11" i="25"/>
  <c r="G10" i="25"/>
  <c r="G9" i="25"/>
  <c r="G8" i="25"/>
  <c r="G7" i="25"/>
  <c r="G6" i="25"/>
  <c r="G5" i="25"/>
  <c r="G4" i="25"/>
  <c r="G14" i="24"/>
  <c r="G13" i="24"/>
  <c r="G12" i="24"/>
  <c r="G11" i="24"/>
  <c r="G10" i="24"/>
  <c r="G9" i="24"/>
  <c r="G8" i="24"/>
  <c r="G7" i="24"/>
  <c r="G6" i="24"/>
  <c r="G5" i="24"/>
  <c r="G4" i="24"/>
  <c r="G14" i="23"/>
  <c r="G12" i="23"/>
  <c r="G11" i="23"/>
  <c r="G10" i="23"/>
  <c r="G9" i="23"/>
  <c r="G8" i="23"/>
  <c r="G7" i="23"/>
  <c r="G6" i="23"/>
  <c r="G5" i="23"/>
  <c r="G4" i="23"/>
  <c r="G14" i="22"/>
  <c r="G13" i="22"/>
  <c r="G12" i="22"/>
  <c r="G11" i="22"/>
  <c r="G10" i="22"/>
  <c r="G9" i="22"/>
  <c r="G8" i="22"/>
  <c r="G7" i="22"/>
  <c r="G6" i="22"/>
  <c r="G5" i="22"/>
  <c r="G4" i="22"/>
  <c r="G12" i="21"/>
  <c r="G11" i="21"/>
  <c r="G10" i="21"/>
  <c r="G9" i="21"/>
  <c r="G8" i="21"/>
  <c r="G7" i="21"/>
  <c r="G6" i="21"/>
  <c r="G5" i="21"/>
  <c r="G4" i="21"/>
  <c r="G14" i="20"/>
  <c r="G13" i="20"/>
  <c r="G12" i="20"/>
  <c r="G11" i="20"/>
  <c r="G10" i="20"/>
  <c r="G9" i="20"/>
  <c r="G8" i="20"/>
  <c r="G7" i="20"/>
  <c r="G6" i="20"/>
  <c r="G5" i="20"/>
  <c r="G4" i="20"/>
  <c r="G14" i="18"/>
  <c r="G13" i="18"/>
  <c r="G12" i="18"/>
  <c r="G11" i="18"/>
  <c r="G10" i="18"/>
  <c r="G9" i="18"/>
  <c r="G8" i="18"/>
  <c r="G7" i="18"/>
  <c r="G6" i="18"/>
  <c r="G5" i="18"/>
  <c r="G4" i="18"/>
  <c r="G13" i="27"/>
  <c r="G12" i="27"/>
  <c r="G11" i="27"/>
  <c r="G10" i="27"/>
  <c r="G9" i="27"/>
  <c r="G8" i="27"/>
  <c r="G7" i="27"/>
  <c r="G6" i="27"/>
  <c r="G5" i="27"/>
  <c r="G4" i="27"/>
  <c r="G13" i="26"/>
  <c r="G12" i="26"/>
  <c r="G11" i="26"/>
  <c r="G10" i="26"/>
  <c r="G9" i="26"/>
  <c r="G8" i="26"/>
  <c r="G7" i="26"/>
  <c r="G6" i="26"/>
  <c r="G5" i="26"/>
  <c r="G4" i="26"/>
  <c r="G14" i="7"/>
  <c r="G13" i="7"/>
  <c r="G12" i="7"/>
  <c r="G11" i="7"/>
  <c r="G10" i="7"/>
  <c r="G9" i="7"/>
  <c r="G8" i="7"/>
  <c r="G7" i="7"/>
  <c r="G6" i="7"/>
  <c r="G5" i="7"/>
  <c r="G4" i="7"/>
  <c r="G12" i="6"/>
  <c r="G11" i="6"/>
  <c r="G10" i="6"/>
  <c r="G9" i="6"/>
  <c r="G8" i="6"/>
  <c r="G7" i="6"/>
  <c r="G6" i="6"/>
  <c r="G5" i="6"/>
  <c r="G4" i="6"/>
  <c r="G14" i="5"/>
  <c r="G13" i="5"/>
  <c r="G12" i="5"/>
  <c r="G11" i="5"/>
  <c r="G10" i="5"/>
  <c r="G9" i="5"/>
  <c r="G8" i="5"/>
  <c r="G7" i="5"/>
  <c r="G6" i="5"/>
  <c r="G5" i="5"/>
  <c r="G4" i="5"/>
  <c r="S14" i="19"/>
  <c r="R14" i="19"/>
  <c r="S13" i="19"/>
  <c r="R13" i="19"/>
  <c r="S12" i="19"/>
  <c r="R12" i="19"/>
  <c r="S11" i="19"/>
  <c r="R11" i="19"/>
  <c r="S10" i="19"/>
  <c r="R10" i="19"/>
  <c r="S9" i="19"/>
  <c r="R9" i="19"/>
  <c r="S8" i="19"/>
  <c r="R8" i="19"/>
  <c r="S7" i="19"/>
  <c r="R7" i="19"/>
  <c r="S6" i="19"/>
  <c r="R6" i="19"/>
  <c r="S5" i="19"/>
  <c r="R5" i="19"/>
  <c r="S4" i="19"/>
  <c r="R4" i="19"/>
  <c r="P1" i="19"/>
</calcChain>
</file>

<file path=xl/comments1.xml><?xml version="1.0" encoding="utf-8"?>
<comments xmlns="http://schemas.openxmlformats.org/spreadsheetml/2006/main">
  <authors>
    <author>admin</author>
  </authors>
  <commentList>
    <comment ref="V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V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V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V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V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V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X9" authorId="0" shapeId="0">
      <text>
        <r>
          <rPr>
            <sz val="9"/>
            <rFont val="宋体"/>
            <charset val="134"/>
          </rPr>
          <t>注册地址：太仓市浮桥镇港口再生资源进口加工区
设施点：太仓市浮桥镇港口再生资源进口加工区东新兴路168号
黄钢
13606243824
91320585686581128A</t>
        </r>
      </text>
    </comment>
    <comment ref="V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X10" authorId="0" shapeId="0">
      <text>
        <r>
          <rPr>
            <sz val="9"/>
            <rFont val="宋体"/>
            <charset val="134"/>
          </rPr>
          <t>上海嘉定工业区兴顺路358号 13061670315屠国富
913100007762991858</t>
        </r>
      </text>
    </comment>
    <comment ref="V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X11" authorId="0" shapeId="0">
      <text>
        <r>
          <rPr>
            <sz val="9"/>
            <rFont val="宋体"/>
            <charset val="134"/>
          </rPr>
          <t xml:space="preserve">六安市舒城县杭埠镇经济开发区
91341523MA2NLPR81B
</t>
        </r>
      </text>
    </comment>
    <comment ref="V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X12" authorId="0" shapeId="0">
      <text>
        <r>
          <rPr>
            <sz val="9"/>
            <rFont val="宋体"/>
            <charset val="134"/>
          </rPr>
          <t>郭沥13801778958
上海市闵行区瓶北路150弄149号4幢
913101127405528559</t>
        </r>
      </text>
    </comment>
    <comment ref="V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H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5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6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7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8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9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0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1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2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3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  <comment ref="H14" authorId="0" shapeId="0">
      <text>
        <r>
          <rPr>
            <sz val="9"/>
            <rFont val="宋体"/>
            <charset val="134"/>
          </rPr>
          <t xml:space="preserve">收集单位
嘉定区安亭镇泰丰路356号
许腾辉
18116266883
91310114794463612W
</t>
        </r>
      </text>
    </comment>
  </commentList>
</comments>
</file>

<file path=xl/sharedStrings.xml><?xml version="1.0" encoding="utf-8"?>
<sst xmlns="http://schemas.openxmlformats.org/spreadsheetml/2006/main" count="1196" uniqueCount="212">
  <si>
    <t>2024年固废总量（吨）：</t>
  </si>
  <si>
    <t>固废统称</t>
  </si>
  <si>
    <t>类别</t>
  </si>
  <si>
    <t>固废
名称</t>
  </si>
  <si>
    <t>废弃物
代码</t>
  </si>
  <si>
    <t>废弃物
形态</t>
  </si>
  <si>
    <t>处置量汇总（重量单位t）</t>
  </si>
  <si>
    <t>单家年
度合计</t>
  </si>
  <si>
    <t>多家年
度合计</t>
  </si>
  <si>
    <t>一级接收单位</t>
  </si>
  <si>
    <t>二级接收单位</t>
  </si>
  <si>
    <t>三级接收单位</t>
  </si>
  <si>
    <t>四级接收单位</t>
  </si>
  <si>
    <t>最终去向
利用/处置</t>
  </si>
  <si>
    <t>利用/处置具体方式</t>
  </si>
  <si>
    <t>是否出
上海市</t>
  </si>
  <si>
    <t>是否完成出
上海市备案</t>
  </si>
  <si>
    <t>最终生
成产品</t>
  </si>
  <si>
    <t>资质</t>
  </si>
  <si>
    <t>合同</t>
  </si>
  <si>
    <t>环评</t>
  </si>
  <si>
    <t>排污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</si>
  <si>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</si>
  <si>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</si>
  <si>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</si>
  <si>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</si>
  <si>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</si>
  <si>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</si>
  <si>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</si>
  <si>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</si>
  <si>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</si>
  <si>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</si>
  <si>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</si>
  <si>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</si>
  <si>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名称</t>
  </si>
  <si>
    <t>性质</t>
  </si>
  <si>
    <t>铝屑</t>
  </si>
  <si>
    <t>废有色金属</t>
  </si>
  <si>
    <t>发动机缸体缸盖变速箱壳体、铝轮毂、铝水箱、其他废铝类零件</t>
  </si>
  <si>
    <t>900-002-S17</t>
  </si>
  <si>
    <t>固态</t>
  </si>
  <si>
    <t>上海荣威物资利用有限公司</t>
  </si>
  <si>
    <t>收集单位</t>
  </si>
  <si>
    <t>上海鸿泉废品回收有限公司</t>
  </si>
  <si>
    <t>苏州亚德林股份有限公司</t>
  </si>
  <si>
    <t>利用单位</t>
  </si>
  <si>
    <t>利用</t>
  </si>
  <si>
    <t>再循环/再利用金属和金属化合物</t>
  </si>
  <si>
    <t>Y</t>
  </si>
  <si>
    <t>OK</t>
  </si>
  <si>
    <t>钢材</t>
  </si>
  <si>
    <t>有</t>
  </si>
  <si>
    <t>统废</t>
  </si>
  <si>
    <t>废钢铁</t>
  </si>
  <si>
    <t>其他废钢类零件、发动机缸体（铸铁）</t>
  </si>
  <si>
    <t>900-001-S17</t>
  </si>
  <si>
    <t>邦泰再生资源开发（上海）有限公司</t>
  </si>
  <si>
    <t>宝山钢铁股份有限公司</t>
  </si>
  <si>
    <t>平料</t>
  </si>
  <si>
    <t>车壳</t>
  </si>
  <si>
    <t>废汽车线束</t>
  </si>
  <si>
    <t>铜锭</t>
  </si>
  <si>
    <t>废铜</t>
  </si>
  <si>
    <t>启动电机、发电机、压缩机、驱动电机</t>
  </si>
  <si>
    <t>废塑料</t>
  </si>
  <si>
    <t>900-003-S17</t>
  </si>
  <si>
    <t>太仓市联谊塑料有限公司</t>
  </si>
  <si>
    <t>再循环/再利用不是用作溶剂的有机物</t>
  </si>
  <si>
    <t>塑料粒子</t>
  </si>
  <si>
    <t>废电子废弃物</t>
  </si>
  <si>
    <t>废电器电子产品</t>
  </si>
  <si>
    <t>900-008-S17</t>
  </si>
  <si>
    <t>伟翔环保科技发展（上海）有限公司</t>
  </si>
  <si>
    <t>N</t>
  </si>
  <si>
    <t>/</t>
  </si>
  <si>
    <t>电子元器件</t>
  </si>
  <si>
    <t>新能源电池包</t>
  </si>
  <si>
    <t>废电池及电池废料</t>
  </si>
  <si>
    <t>900-012-S17</t>
  </si>
  <si>
    <t>杭州安影科技有限公司</t>
  </si>
  <si>
    <t>电池</t>
  </si>
  <si>
    <t>废橡胶</t>
  </si>
  <si>
    <t>废轮胎</t>
  </si>
  <si>
    <t>900-006-S17</t>
  </si>
  <si>
    <t>上海楚鑫环保科技发展有限公司</t>
  </si>
  <si>
    <t>上海金山环境再生能源有限公司</t>
  </si>
  <si>
    <t>焚烧</t>
  </si>
  <si>
    <t>废玻璃</t>
  </si>
  <si>
    <t>900-004-S17</t>
  </si>
  <si>
    <t>上海巨湖环保科技发展有限公司</t>
  </si>
  <si>
    <t>浙江鸿宇玻璃有限公司</t>
  </si>
  <si>
    <t>分类重塑再加工制造玻璃产品及其制品</t>
  </si>
  <si>
    <t>玻璃</t>
  </si>
  <si>
    <t>污泥（车塑泥）</t>
  </si>
  <si>
    <t>其他可再生废物</t>
  </si>
  <si>
    <t>900-099-S17</t>
  </si>
  <si>
    <t>上海天成环境保护有限公司</t>
  </si>
  <si>
    <t>江苏凯贝佳生态环境科技有限公司</t>
  </si>
  <si>
    <t>建筑材料</t>
  </si>
  <si>
    <t>井盖</t>
  </si>
  <si>
    <t>外冈基地固废处置量统计（1月）</t>
  </si>
  <si>
    <t>序号</t>
  </si>
  <si>
    <t>一般工业固废类别</t>
  </si>
  <si>
    <t>一般工业固废俗称</t>
  </si>
  <si>
    <t>基地合计</t>
  </si>
  <si>
    <t>一级处置商</t>
  </si>
  <si>
    <t>金属和合金边角料碎料</t>
  </si>
  <si>
    <t>漆铁皮（车壳）</t>
  </si>
  <si>
    <t>废旧设备</t>
  </si>
  <si>
    <t>废动力电池</t>
  </si>
  <si>
    <t>废锂电池（新能源电池包）</t>
  </si>
  <si>
    <t>外冈基地固废处置量统计（2月）</t>
  </si>
  <si>
    <t>外冈基地固废处置量统计（3月）</t>
  </si>
  <si>
    <t>外冈基地固废处置量统计（4月）</t>
  </si>
  <si>
    <t>外冈基地固废处置量统计（5月）</t>
  </si>
  <si>
    <t>外冈基地固废处置量统计（6月）</t>
  </si>
  <si>
    <t>外冈基地固废处置量统计（7月）</t>
  </si>
  <si>
    <t>外冈基地固废处置量统计（8月）</t>
  </si>
  <si>
    <t>外冈基地固废处置量统计（9月）</t>
  </si>
  <si>
    <t>外冈基地固废处置量统计（10月）</t>
  </si>
  <si>
    <t>外冈基地固废处置量统计（11月）</t>
  </si>
  <si>
    <t>外冈基地固废处置量统计（12月）</t>
  </si>
  <si>
    <t>贮存场所：厂内一般固废库 面积：36㎡  经纬度：121.199419；31.289061 ；</t>
    <phoneticPr fontId="16" type="noConversion"/>
  </si>
  <si>
    <t>2024年安亭技术中心一般固废信息台账</t>
    <phoneticPr fontId="16" type="noConversion"/>
  </si>
  <si>
    <t>贮存场所：一号危废库 面积：36㎡  经纬度：121.199419；31.289061 ；二号危废库 面积：36㎡  经纬度：121.199419；31.289061 ；</t>
  </si>
  <si>
    <t>年份</t>
  </si>
  <si>
    <t>废物类别</t>
  </si>
  <si>
    <t>废物代码</t>
  </si>
  <si>
    <t>废物名称</t>
  </si>
  <si>
    <t>有害成分</t>
  </si>
  <si>
    <t>特性</t>
  </si>
  <si>
    <t>产生环节</t>
  </si>
  <si>
    <t>危废去向</t>
  </si>
  <si>
    <t>转移量</t>
  </si>
  <si>
    <t>HW08</t>
  </si>
  <si>
    <t>900-218-08</t>
  </si>
  <si>
    <t>废液压油</t>
  </si>
  <si>
    <t>油</t>
  </si>
  <si>
    <t>易燃性,毒性</t>
  </si>
  <si>
    <t>设备保养</t>
  </si>
  <si>
    <t>上海化学工业区按悦苏伊士环境科技有限公司</t>
  </si>
  <si>
    <t>900-249-08</t>
  </si>
  <si>
    <t>废油（废油脂）</t>
  </si>
  <si>
    <t>废油</t>
  </si>
  <si>
    <t>HW13</t>
  </si>
  <si>
    <t>900-015-13</t>
  </si>
  <si>
    <t>废树脂</t>
  </si>
  <si>
    <t>离子交换树脂</t>
  </si>
  <si>
    <t>毒性</t>
  </si>
  <si>
    <t>废油（废燃油）</t>
  </si>
  <si>
    <t>加油站使用</t>
  </si>
  <si>
    <t>C15-C36的烷烃、多环芳烃(PAHs)、烯烃等</t>
  </si>
  <si>
    <t>HW09</t>
  </si>
  <si>
    <t>900-006-09</t>
  </si>
  <si>
    <t>含油金属屑</t>
  </si>
  <si>
    <t>废切削油</t>
  </si>
  <si>
    <t xml:space="preserve"> 机加工废料</t>
  </si>
  <si>
    <t>废乳化液</t>
  </si>
  <si>
    <t>乳化液</t>
  </si>
  <si>
    <t>900-007-09</t>
  </si>
  <si>
    <t>废冷却液</t>
  </si>
  <si>
    <t>乙二醇</t>
  </si>
  <si>
    <t>900-014-13</t>
  </si>
  <si>
    <t>废胶</t>
  </si>
  <si>
    <t>粘合剂、树脂等</t>
  </si>
  <si>
    <t>实验过程产生的废料</t>
  </si>
  <si>
    <t>HW29</t>
  </si>
  <si>
    <t>900-023-29</t>
  </si>
  <si>
    <t>废日光灯管</t>
  </si>
  <si>
    <t>汞</t>
  </si>
  <si>
    <t>照明使用</t>
  </si>
  <si>
    <t>上海电子废弃物交投中心有限公司</t>
  </si>
  <si>
    <t>HW49</t>
  </si>
  <si>
    <t>900-045-49</t>
  </si>
  <si>
    <t>废电路板</t>
  </si>
  <si>
    <t>HW31</t>
  </si>
  <si>
    <t>900-052-31</t>
  </si>
  <si>
    <t>蓄电池</t>
  </si>
  <si>
    <t>含铅物质</t>
  </si>
  <si>
    <t>腐蚀性,毒性</t>
  </si>
  <si>
    <t>新能源汽车测试</t>
  </si>
  <si>
    <t>上海鑫云贵稀金属再生有限公司</t>
  </si>
  <si>
    <t>HW35</t>
  </si>
  <si>
    <t>900-352-35</t>
  </si>
  <si>
    <t>废碱</t>
  </si>
  <si>
    <t>氢氧化钠</t>
  </si>
  <si>
    <t>腐蚀性</t>
  </si>
  <si>
    <t>工程样品零件清洗</t>
  </si>
  <si>
    <t>900-039-49</t>
  </si>
  <si>
    <t>废活性炭</t>
  </si>
  <si>
    <t>吸附有害物质</t>
  </si>
  <si>
    <t>环保设备废料</t>
  </si>
  <si>
    <t>900-041-49</t>
  </si>
  <si>
    <t>沾染类废弃物</t>
  </si>
  <si>
    <t>沾染化学物质</t>
  </si>
  <si>
    <t>化学品包装</t>
  </si>
  <si>
    <t>混合废液</t>
  </si>
  <si>
    <t>化学品残留</t>
  </si>
  <si>
    <t>氟利昂空罐</t>
  </si>
  <si>
    <t>残留制冷剂</t>
  </si>
  <si>
    <t>制冷设备废料</t>
  </si>
  <si>
    <t>HW50</t>
  </si>
  <si>
    <t>900-049-50</t>
  </si>
  <si>
    <t>废三元催化器</t>
  </si>
  <si>
    <t>废催化剂</t>
  </si>
  <si>
    <t>汽车整车及发动机研发</t>
  </si>
  <si>
    <t>900-047-49</t>
  </si>
  <si>
    <t>实验室废液</t>
  </si>
  <si>
    <t>残留化学成分</t>
  </si>
  <si>
    <t>腐蚀性,反应性,毒性</t>
  </si>
  <si>
    <t>实验室</t>
  </si>
  <si>
    <t>2024年安亭技术中心危险废物信息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</si>
</sst>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0_);[Red]\(0.000\)"/>
  </numFmts>
  <fonts count="22">
    <font>
      <sz val="11"/>
      <color theme="1"/>
      <name val="等线"/>
      <charset val="134"/>
      <scheme val="minor"/>
    </font>
    <font>
      <sz val="16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22"/>
      <color theme="1"/>
      <name val="微软雅黑"/>
      <charset val="134"/>
    </font>
    <font>
      <sz val="12"/>
      <color theme="1"/>
      <name val="微软雅黑"/>
      <charset val="134"/>
    </font>
    <font>
      <sz val="10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1"/>
      <color rgb="FF000000"/>
      <name val="等线"/>
      <charset val="134"/>
    </font>
    <font>
      <sz val="11"/>
      <name val="等线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" fillId="0" borderId="0">
      <protection locked="0"/>
    </xf>
    <xf numFmtId="0" fontId="11" fillId="0" borderId="0"/>
    <xf numFmtId="0" fontId="11" fillId="0" borderId="0"/>
    <xf numFmtId="0" fontId="14" fillId="0" borderId="0">
      <alignment vertical="center"/>
    </xf>
    <xf numFmtId="0" fontId="17" fillId="0" borderId="0"/>
  </cellStyleXfs>
  <cellXfs count="7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Font="1" applyFill="1" applyAlignment="1"/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5" borderId="2" xfId="9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/>
    </xf>
    <xf numFmtId="0" fontId="0" fillId="0" borderId="0" xfId="0" applyFill="1"/>
    <xf numFmtId="0" fontId="0" fillId="3" borderId="10" xfId="0" applyFill="1" applyBorder="1" applyAlignment="1">
      <alignment horizontal="left"/>
    </xf>
    <xf numFmtId="0" fontId="20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  <xf numFmtId="177" fontId="8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0">
    <cellStyle name="Normal" xfId="9"/>
    <cellStyle name="Normal 4" xfId="1"/>
    <cellStyle name="Normal 4 2" xfId="2"/>
    <cellStyle name="Normal 5" xfId="3"/>
    <cellStyle name="常规" xfId="0" builtinId="0"/>
    <cellStyle name="常规 2" xfId="4"/>
    <cellStyle name="常规 2 2" xfId="5"/>
    <cellStyle name="常规 3" xfId="6"/>
    <cellStyle name="常规 3 2" xfId="7"/>
    <cellStyle name="常规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132343</xdr:colOff>
      <xdr:row>30</xdr:row>
      <xdr:rowOff>56476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57143" cy="5390476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19</xdr:row>
      <xdr:rowOff>120650</xdr:rowOff>
    </xdr:from>
    <xdr:to>
      <xdr:col>4</xdr:col>
      <xdr:colOff>57150</xdr:colOff>
      <xdr:row>21</xdr:row>
      <xdr:rowOff>69850</xdr:rowOff>
    </xdr:to>
    <xdr:sp macro="" textlink="">
      <xdr:nvSpPr>
        <xdr:cNvPr id="3" name="文本框 2"/>
        <xdr:cNvSpPr txBox="1"/>
      </xdr:nvSpPr>
      <xdr:spPr>
        <a:xfrm>
          <a:off x="2082800" y="3498850"/>
          <a:ext cx="615950" cy="304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50">
              <a:latin typeface="微软雅黑" panose="020B0503020204020204" pitchFamily="34" charset="-122"/>
              <a:ea typeface="微软雅黑" panose="020B0503020204020204" pitchFamily="34" charset="-122"/>
            </a:rPr>
            <a:t>祖似杰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2</xdr:row>
          <xdr:rowOff>120650</xdr:rowOff>
        </xdr:from>
        <xdr:to>
          <xdr:col>1</xdr:col>
          <xdr:colOff>749300</xdr:colOff>
          <xdr:row>2</xdr:row>
          <xdr:rowOff>412750</xdr:rowOff>
        </xdr:to>
        <xdr:sp macro="" textlink="">
          <xdr:nvSpPr>
            <xdr:cNvPr id="9245" name="Object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5" Type="http://schemas.openxmlformats.org/officeDocument/2006/relationships/comments" Target="../comments1.xml"/><Relationship Id="rId4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" sqref="M4"/>
    </sheetView>
  </sheetViews>
  <sheetFormatPr defaultRowHeight="14"/>
  <sheetData/>
  <phoneticPr fontId="2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9" sqref="H19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116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18.128</v>
      </c>
      <c r="G4" s="7">
        <f t="shared" ref="G4:G14" si="0">SUM(F4:F4)</f>
        <v>18.128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75</v>
      </c>
      <c r="G5" s="7">
        <f t="shared" si="0"/>
        <v>75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58.838000000000001</v>
      </c>
      <c r="G6" s="7">
        <f t="shared" si="0"/>
        <v>58.838000000000001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2.2879999999999998</v>
      </c>
      <c r="G7" s="7">
        <f t="shared" si="0"/>
        <v>2.2879999999999998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4.524</v>
      </c>
      <c r="G8" s="7">
        <f t="shared" si="0"/>
        <v>4.524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27.687999999999999</v>
      </c>
      <c r="G9" s="7">
        <f t="shared" si="0"/>
        <v>27.687999999999999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3.3119999999999998</v>
      </c>
      <c r="G10" s="7">
        <f t="shared" si="0"/>
        <v>3.3119999999999998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14.686</v>
      </c>
      <c r="G11" s="7">
        <f t="shared" si="0"/>
        <v>14.686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5.83</v>
      </c>
      <c r="G12" s="7">
        <f t="shared" si="0"/>
        <v>5.83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7.4</v>
      </c>
      <c r="G13" s="7">
        <f t="shared" si="0"/>
        <v>7.4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6.4939999999999998</v>
      </c>
      <c r="G14" s="7">
        <f t="shared" si="0"/>
        <v>6.4939999999999998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F21" sqref="F21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117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15.204000000000001</v>
      </c>
      <c r="G4" s="7">
        <f t="shared" ref="G4:G12" si="0">SUM(F4:F4)</f>
        <v>15.204000000000001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57.295999999999999</v>
      </c>
      <c r="G5" s="7">
        <f t="shared" si="0"/>
        <v>57.295999999999999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55.972000000000001</v>
      </c>
      <c r="G6" s="7">
        <f t="shared" si="0"/>
        <v>55.972000000000001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1.5860000000000001</v>
      </c>
      <c r="G7" s="7">
        <f t="shared" si="0"/>
        <v>1.5860000000000001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5.04</v>
      </c>
      <c r="G8" s="7">
        <f t="shared" si="0"/>
        <v>5.04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24.643999999999998</v>
      </c>
      <c r="G9" s="7">
        <f t="shared" si="0"/>
        <v>24.643999999999998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1.276</v>
      </c>
      <c r="G10" s="7">
        <f t="shared" si="0"/>
        <v>1.276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0.90200000000000002</v>
      </c>
      <c r="G11" s="7">
        <f t="shared" si="0"/>
        <v>0.90200000000000002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5.84</v>
      </c>
      <c r="G12" s="7">
        <f t="shared" si="0"/>
        <v>5.84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0</v>
      </c>
      <c r="G13" s="7"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0</v>
      </c>
      <c r="G14" s="7"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F20" sqref="F20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118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16.552</v>
      </c>
      <c r="G4" s="7">
        <f t="shared" ref="G4:G14" si="0">SUM(F4:F4)</f>
        <v>16.552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55.351999999999997</v>
      </c>
      <c r="G5" s="7">
        <f t="shared" si="0"/>
        <v>55.351999999999997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65.921999999999997</v>
      </c>
      <c r="G6" s="7">
        <f t="shared" si="0"/>
        <v>65.921999999999997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2.21</v>
      </c>
      <c r="G7" s="7">
        <f t="shared" si="0"/>
        <v>2.21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4.3040000000000003</v>
      </c>
      <c r="G8" s="7">
        <f t="shared" si="0"/>
        <v>4.3040000000000003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20.068000000000001</v>
      </c>
      <c r="G9" s="7">
        <f t="shared" si="0"/>
        <v>20.068000000000001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1.6160000000000001</v>
      </c>
      <c r="G10" s="7">
        <f t="shared" si="0"/>
        <v>1.6160000000000001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15.257999999999999</v>
      </c>
      <c r="G11" s="7">
        <f t="shared" si="0"/>
        <v>15.257999999999999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6.0060000000000002</v>
      </c>
      <c r="G12" s="7">
        <f t="shared" si="0"/>
        <v>6.0060000000000002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0</v>
      </c>
      <c r="G13" s="7">
        <f t="shared" si="0"/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6.5720000000000001</v>
      </c>
      <c r="G14" s="7">
        <f t="shared" si="0"/>
        <v>6.5720000000000001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D20" sqref="D20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6">
        <v>9.9939999999999998</v>
      </c>
      <c r="G4" s="7">
        <f t="shared" ref="G4:G12" si="0">SUM(F4:F4)</f>
        <v>9.9939999999999998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6">
        <v>48.914000000000001</v>
      </c>
      <c r="G5" s="7">
        <f t="shared" si="0"/>
        <v>48.914000000000001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6">
        <v>79.69</v>
      </c>
      <c r="G6" s="7">
        <f t="shared" si="0"/>
        <v>79.69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6">
        <v>1.1060000000000001</v>
      </c>
      <c r="G7" s="7">
        <f t="shared" si="0"/>
        <v>1.1060000000000001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6">
        <v>0.51400000000000001</v>
      </c>
      <c r="G8" s="7">
        <f t="shared" si="0"/>
        <v>0.51400000000000001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6">
        <v>30.756</v>
      </c>
      <c r="G9" s="7">
        <f t="shared" si="0"/>
        <v>30.756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6">
        <v>0.314</v>
      </c>
      <c r="G10" s="7">
        <f t="shared" si="0"/>
        <v>0.314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6">
        <v>6.1539999999999999</v>
      </c>
      <c r="G11" s="7">
        <f t="shared" si="0"/>
        <v>6.1539999999999999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6">
        <v>2.726</v>
      </c>
      <c r="G12" s="7">
        <f t="shared" si="0"/>
        <v>2.726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6">
        <v>0</v>
      </c>
      <c r="G13" s="7"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6">
        <v>0</v>
      </c>
      <c r="G14" s="7">
        <f>SUM(F14:F14)</f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D22" sqref="D22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120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6">
        <v>10.97</v>
      </c>
      <c r="G4" s="7">
        <f t="shared" ref="G4:G14" si="0">SUM(F4:F4)</f>
        <v>10.97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6">
        <v>184.81800000000001</v>
      </c>
      <c r="G5" s="7">
        <f t="shared" si="0"/>
        <v>184.81800000000001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6">
        <v>92.498000000000005</v>
      </c>
      <c r="G6" s="7">
        <f t="shared" si="0"/>
        <v>92.498000000000005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6">
        <v>1.3080000000000001</v>
      </c>
      <c r="G7" s="7">
        <f t="shared" si="0"/>
        <v>1.3080000000000001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6">
        <v>0.60399999999999998</v>
      </c>
      <c r="G8" s="7">
        <f t="shared" si="0"/>
        <v>0.60399999999999998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6">
        <v>44.445999999999998</v>
      </c>
      <c r="G9" s="7">
        <f t="shared" si="0"/>
        <v>44.445999999999998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6">
        <v>0.74199999999999999</v>
      </c>
      <c r="G10" s="7">
        <f t="shared" si="0"/>
        <v>0.74199999999999999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6">
        <v>0</v>
      </c>
      <c r="G11" s="7">
        <f t="shared" si="0"/>
        <v>0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6">
        <v>6.782</v>
      </c>
      <c r="G12" s="7">
        <f t="shared" si="0"/>
        <v>6.782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6">
        <v>7.1219999999999999</v>
      </c>
      <c r="G13" s="7">
        <f t="shared" si="0"/>
        <v>7.1219999999999999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0</v>
      </c>
      <c r="G14" s="7">
        <f t="shared" si="0"/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D20" sqref="D20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121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6">
        <v>10.788</v>
      </c>
      <c r="G4" s="7">
        <f t="shared" ref="G4:G12" si="0">SUM(F4:F4)</f>
        <v>10.788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6">
        <v>185.124</v>
      </c>
      <c r="G5" s="7">
        <f t="shared" si="0"/>
        <v>185.124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6">
        <v>106.072</v>
      </c>
      <c r="G6" s="7">
        <f t="shared" si="0"/>
        <v>106.072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6">
        <v>0.81399999999999995</v>
      </c>
      <c r="G7" s="7">
        <f t="shared" si="0"/>
        <v>0.81399999999999995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6">
        <v>3.5579999999999998</v>
      </c>
      <c r="G8" s="7">
        <f t="shared" si="0"/>
        <v>3.5579999999999998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6">
        <v>47.722000000000001</v>
      </c>
      <c r="G9" s="7">
        <f t="shared" si="0"/>
        <v>47.722000000000001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6">
        <v>0.66600000000000004</v>
      </c>
      <c r="G10" s="7">
        <f t="shared" si="0"/>
        <v>0.66600000000000004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6">
        <v>7.0880000000000001</v>
      </c>
      <c r="G11" s="7">
        <f t="shared" si="0"/>
        <v>7.0880000000000001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6">
        <v>6.8280000000000003</v>
      </c>
      <c r="G12" s="7">
        <f t="shared" si="0"/>
        <v>6.8280000000000003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6">
        <v>20.911999999999999</v>
      </c>
      <c r="G13" s="7"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6">
        <v>5.21</v>
      </c>
      <c r="G14" s="7">
        <f>SUM(F14:F14)</f>
        <v>5.21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1" sqref="J1"/>
    </sheetView>
  </sheetViews>
  <sheetFormatPr defaultColWidth="9" defaultRowHeight="14"/>
  <cols>
    <col min="2" max="2" width="7.4140625" customWidth="1"/>
    <col min="3" max="3" width="13.1640625" customWidth="1"/>
    <col min="4" max="4" width="13.5" customWidth="1"/>
    <col min="5" max="5" width="23.5" style="37" customWidth="1"/>
    <col min="6" max="6" width="14.4140625" customWidth="1"/>
    <col min="7" max="7" width="18.1640625" customWidth="1"/>
    <col min="8" max="8" width="34" customWidth="1"/>
  </cols>
  <sheetData>
    <row r="1" spans="1:9">
      <c r="A1" s="48" t="s">
        <v>211</v>
      </c>
      <c r="B1" s="48"/>
      <c r="C1" s="48"/>
      <c r="D1" s="48"/>
      <c r="E1" s="48"/>
      <c r="F1" s="48"/>
      <c r="G1" s="48"/>
      <c r="H1" s="48"/>
      <c r="I1" s="48"/>
    </row>
    <row r="2" spans="1:9">
      <c r="A2" t="s">
        <v>124</v>
      </c>
    </row>
    <row r="3" spans="1:9" ht="16.5">
      <c r="A3" s="38" t="s">
        <v>125</v>
      </c>
      <c r="B3" s="38" t="s">
        <v>126</v>
      </c>
      <c r="C3" s="39" t="s">
        <v>127</v>
      </c>
      <c r="D3" s="39" t="s">
        <v>128</v>
      </c>
      <c r="E3" s="40" t="s">
        <v>129</v>
      </c>
      <c r="F3" s="41" t="s">
        <v>130</v>
      </c>
      <c r="G3" s="41" t="s">
        <v>131</v>
      </c>
      <c r="H3" s="41" t="s">
        <v>132</v>
      </c>
      <c r="I3" s="38" t="s">
        <v>133</v>
      </c>
    </row>
    <row r="4" spans="1:9" s="46" customFormat="1" ht="15">
      <c r="A4" s="42">
        <v>2024</v>
      </c>
      <c r="B4" s="42" t="s">
        <v>134</v>
      </c>
      <c r="C4" s="42" t="s">
        <v>135</v>
      </c>
      <c r="D4" s="42" t="s">
        <v>136</v>
      </c>
      <c r="E4" s="43" t="s">
        <v>137</v>
      </c>
      <c r="F4" s="42" t="s">
        <v>138</v>
      </c>
      <c r="G4" s="44" t="s">
        <v>139</v>
      </c>
      <c r="H4" s="45" t="s">
        <v>140</v>
      </c>
      <c r="I4" s="45">
        <v>11.9245</v>
      </c>
    </row>
    <row r="5" spans="1:9" s="46" customFormat="1" ht="15">
      <c r="A5" s="42">
        <v>2024</v>
      </c>
      <c r="B5" s="42" t="s">
        <v>134</v>
      </c>
      <c r="C5" s="42" t="s">
        <v>141</v>
      </c>
      <c r="D5" s="42" t="s">
        <v>142</v>
      </c>
      <c r="E5" s="43" t="s">
        <v>143</v>
      </c>
      <c r="F5" s="42" t="s">
        <v>138</v>
      </c>
      <c r="G5" s="44" t="s">
        <v>139</v>
      </c>
      <c r="H5" s="45" t="s">
        <v>140</v>
      </c>
      <c r="I5" s="45">
        <v>0.55700000000000005</v>
      </c>
    </row>
    <row r="6" spans="1:9" s="46" customFormat="1" ht="15">
      <c r="A6" s="42">
        <v>2024</v>
      </c>
      <c r="B6" s="42" t="s">
        <v>144</v>
      </c>
      <c r="C6" s="42" t="s">
        <v>145</v>
      </c>
      <c r="D6" s="42" t="s">
        <v>146</v>
      </c>
      <c r="E6" s="43" t="s">
        <v>147</v>
      </c>
      <c r="F6" s="42" t="s">
        <v>148</v>
      </c>
      <c r="G6" s="44" t="s">
        <v>139</v>
      </c>
      <c r="H6" s="45" t="s">
        <v>140</v>
      </c>
      <c r="I6" s="45">
        <v>3.6999999999999998E-2</v>
      </c>
    </row>
    <row r="7" spans="1:9" s="46" customFormat="1" ht="15">
      <c r="A7" s="42">
        <v>2024</v>
      </c>
      <c r="B7" s="42" t="s">
        <v>134</v>
      </c>
      <c r="C7" s="42" t="s">
        <v>141</v>
      </c>
      <c r="D7" s="42" t="s">
        <v>149</v>
      </c>
      <c r="E7" s="43" t="s">
        <v>143</v>
      </c>
      <c r="F7" s="42" t="s">
        <v>138</v>
      </c>
      <c r="G7" s="44" t="s">
        <v>150</v>
      </c>
      <c r="H7" s="45" t="s">
        <v>140</v>
      </c>
      <c r="I7" s="45">
        <v>3.2500000000000001E-2</v>
      </c>
    </row>
    <row r="8" spans="1:9" s="46" customFormat="1" ht="29">
      <c r="A8" s="42">
        <v>2024</v>
      </c>
      <c r="B8" s="42" t="s">
        <v>134</v>
      </c>
      <c r="C8" s="42" t="s">
        <v>141</v>
      </c>
      <c r="D8" s="42" t="s">
        <v>143</v>
      </c>
      <c r="E8" s="43" t="s">
        <v>151</v>
      </c>
      <c r="F8" s="42" t="s">
        <v>138</v>
      </c>
      <c r="G8" s="42" t="s">
        <v>139</v>
      </c>
      <c r="H8" s="45" t="s">
        <v>140</v>
      </c>
      <c r="I8" s="45">
        <v>10.913500000000001</v>
      </c>
    </row>
    <row r="9" spans="1:9" s="46" customFormat="1" ht="14.5">
      <c r="A9" s="42">
        <v>2024</v>
      </c>
      <c r="B9" s="42" t="s">
        <v>152</v>
      </c>
      <c r="C9" s="42" t="s">
        <v>153</v>
      </c>
      <c r="D9" s="42" t="s">
        <v>154</v>
      </c>
      <c r="E9" s="43" t="s">
        <v>155</v>
      </c>
      <c r="F9" s="42" t="s">
        <v>148</v>
      </c>
      <c r="G9" s="43" t="s">
        <v>156</v>
      </c>
      <c r="H9" s="45" t="s">
        <v>140</v>
      </c>
      <c r="I9" s="45">
        <v>1.7555000000000001</v>
      </c>
    </row>
    <row r="10" spans="1:9" s="46" customFormat="1" ht="14.5">
      <c r="A10" s="42">
        <v>2024</v>
      </c>
      <c r="B10" s="42" t="s">
        <v>152</v>
      </c>
      <c r="C10" s="42" t="s">
        <v>153</v>
      </c>
      <c r="D10" s="42" t="s">
        <v>157</v>
      </c>
      <c r="E10" s="43" t="s">
        <v>158</v>
      </c>
      <c r="F10" s="42" t="s">
        <v>148</v>
      </c>
      <c r="G10" s="43" t="s">
        <v>156</v>
      </c>
      <c r="H10" s="45" t="s">
        <v>140</v>
      </c>
      <c r="I10" s="45">
        <v>0.152</v>
      </c>
    </row>
    <row r="11" spans="1:9" s="46" customFormat="1" ht="14.5">
      <c r="A11" s="42">
        <v>2024</v>
      </c>
      <c r="B11" s="42" t="s">
        <v>152</v>
      </c>
      <c r="C11" s="42" t="s">
        <v>159</v>
      </c>
      <c r="D11" s="42" t="s">
        <v>160</v>
      </c>
      <c r="E11" s="43" t="s">
        <v>161</v>
      </c>
      <c r="F11" s="42" t="s">
        <v>148</v>
      </c>
      <c r="G11" s="43" t="s">
        <v>156</v>
      </c>
      <c r="H11" s="45" t="s">
        <v>140</v>
      </c>
      <c r="I11" s="45">
        <v>8.2620000000000005</v>
      </c>
    </row>
    <row r="12" spans="1:9" s="46" customFormat="1" ht="15">
      <c r="A12" s="42">
        <v>2024</v>
      </c>
      <c r="B12" s="42" t="s">
        <v>144</v>
      </c>
      <c r="C12" s="42" t="s">
        <v>162</v>
      </c>
      <c r="D12" s="42" t="s">
        <v>163</v>
      </c>
      <c r="E12" s="43" t="s">
        <v>164</v>
      </c>
      <c r="F12" s="42" t="s">
        <v>148</v>
      </c>
      <c r="G12" s="44" t="s">
        <v>165</v>
      </c>
      <c r="H12" s="45" t="s">
        <v>140</v>
      </c>
      <c r="I12" s="45">
        <v>0.57950000000000002</v>
      </c>
    </row>
    <row r="13" spans="1:9" s="46" customFormat="1" ht="15">
      <c r="A13" s="42">
        <v>2024</v>
      </c>
      <c r="B13" s="42" t="s">
        <v>166</v>
      </c>
      <c r="C13" s="42" t="s">
        <v>167</v>
      </c>
      <c r="D13" s="42" t="s">
        <v>168</v>
      </c>
      <c r="E13" s="43" t="s">
        <v>169</v>
      </c>
      <c r="F13" s="42" t="s">
        <v>148</v>
      </c>
      <c r="G13" s="44" t="s">
        <v>170</v>
      </c>
      <c r="H13" s="45" t="s">
        <v>171</v>
      </c>
      <c r="I13" s="45">
        <v>0.17050000000000001</v>
      </c>
    </row>
    <row r="14" spans="1:9" s="46" customFormat="1" ht="14.5">
      <c r="A14" s="42">
        <v>2024</v>
      </c>
      <c r="B14" s="42" t="s">
        <v>172</v>
      </c>
      <c r="C14" s="42" t="s">
        <v>173</v>
      </c>
      <c r="D14" s="42" t="s">
        <v>174</v>
      </c>
      <c r="E14" s="43" t="s">
        <v>75</v>
      </c>
      <c r="F14" s="42" t="s">
        <v>148</v>
      </c>
      <c r="G14" s="42" t="s">
        <v>139</v>
      </c>
      <c r="H14" s="45" t="s">
        <v>171</v>
      </c>
      <c r="I14" s="45">
        <v>5.1499999999999997E-2</v>
      </c>
    </row>
    <row r="15" spans="1:9" s="46" customFormat="1" ht="15">
      <c r="A15" s="42">
        <v>2024</v>
      </c>
      <c r="B15" s="42" t="s">
        <v>175</v>
      </c>
      <c r="C15" s="42" t="s">
        <v>176</v>
      </c>
      <c r="D15" s="42" t="s">
        <v>177</v>
      </c>
      <c r="E15" s="43" t="s">
        <v>178</v>
      </c>
      <c r="F15" s="42" t="s">
        <v>179</v>
      </c>
      <c r="G15" s="44" t="s">
        <v>180</v>
      </c>
      <c r="H15" s="45" t="s">
        <v>181</v>
      </c>
      <c r="I15" s="45">
        <v>11.2005</v>
      </c>
    </row>
    <row r="16" spans="1:9" s="46" customFormat="1" ht="15">
      <c r="A16" s="42">
        <v>2024</v>
      </c>
      <c r="B16" s="42" t="s">
        <v>182</v>
      </c>
      <c r="C16" s="42" t="s">
        <v>183</v>
      </c>
      <c r="D16" s="42" t="s">
        <v>184</v>
      </c>
      <c r="E16" s="43" t="s">
        <v>185</v>
      </c>
      <c r="F16" s="42" t="s">
        <v>186</v>
      </c>
      <c r="G16" s="44" t="s">
        <v>187</v>
      </c>
      <c r="H16" s="45" t="s">
        <v>140</v>
      </c>
      <c r="I16" s="45">
        <v>5.8494999999999999</v>
      </c>
    </row>
    <row r="17" spans="1:9" s="46" customFormat="1" ht="14.5">
      <c r="A17" s="42">
        <v>2024</v>
      </c>
      <c r="B17" s="42" t="s">
        <v>172</v>
      </c>
      <c r="C17" s="42" t="s">
        <v>188</v>
      </c>
      <c r="D17" s="42" t="s">
        <v>189</v>
      </c>
      <c r="E17" s="43" t="s">
        <v>190</v>
      </c>
      <c r="F17" s="42" t="s">
        <v>148</v>
      </c>
      <c r="G17" s="42" t="s">
        <v>191</v>
      </c>
      <c r="H17" s="45" t="s">
        <v>140</v>
      </c>
      <c r="I17" s="45">
        <v>0.10249999999999999</v>
      </c>
    </row>
    <row r="18" spans="1:9" s="46" customFormat="1" ht="14.5">
      <c r="A18" s="42">
        <v>2024</v>
      </c>
      <c r="B18" s="42" t="s">
        <v>172</v>
      </c>
      <c r="C18" s="42" t="s">
        <v>192</v>
      </c>
      <c r="D18" s="42" t="s">
        <v>193</v>
      </c>
      <c r="E18" s="43" t="s">
        <v>194</v>
      </c>
      <c r="F18" s="42" t="s">
        <v>148</v>
      </c>
      <c r="G18" s="42" t="s">
        <v>195</v>
      </c>
      <c r="H18" s="45" t="s">
        <v>140</v>
      </c>
      <c r="I18" s="45">
        <v>8.9215</v>
      </c>
    </row>
    <row r="19" spans="1:9" s="46" customFormat="1" ht="15">
      <c r="A19" s="42">
        <v>2024</v>
      </c>
      <c r="B19" s="42" t="s">
        <v>152</v>
      </c>
      <c r="C19" s="42" t="s">
        <v>159</v>
      </c>
      <c r="D19" s="42" t="s">
        <v>196</v>
      </c>
      <c r="E19" s="43" t="s">
        <v>197</v>
      </c>
      <c r="F19" s="42" t="s">
        <v>148</v>
      </c>
      <c r="G19" s="44" t="s">
        <v>187</v>
      </c>
      <c r="H19" s="45" t="s">
        <v>140</v>
      </c>
      <c r="I19" s="45">
        <v>0.98550000000000004</v>
      </c>
    </row>
    <row r="20" spans="1:9" s="46" customFormat="1" ht="14.5">
      <c r="A20" s="42">
        <v>2024</v>
      </c>
      <c r="B20" s="42" t="s">
        <v>172</v>
      </c>
      <c r="C20" s="42" t="s">
        <v>192</v>
      </c>
      <c r="D20" s="42" t="s">
        <v>198</v>
      </c>
      <c r="E20" s="43" t="s">
        <v>199</v>
      </c>
      <c r="F20" s="42" t="s">
        <v>148</v>
      </c>
      <c r="G20" s="42" t="s">
        <v>200</v>
      </c>
      <c r="H20" s="45" t="s">
        <v>140</v>
      </c>
      <c r="I20" s="45">
        <v>0.40550000000000003</v>
      </c>
    </row>
    <row r="21" spans="1:9" s="46" customFormat="1" ht="14.5">
      <c r="A21" s="42">
        <v>2024</v>
      </c>
      <c r="B21" s="42" t="s">
        <v>201</v>
      </c>
      <c r="C21" s="42" t="s">
        <v>202</v>
      </c>
      <c r="D21" s="42" t="s">
        <v>203</v>
      </c>
      <c r="E21" s="43" t="s">
        <v>204</v>
      </c>
      <c r="F21" s="42" t="s">
        <v>148</v>
      </c>
      <c r="G21" s="42" t="s">
        <v>205</v>
      </c>
      <c r="H21" s="45" t="s">
        <v>140</v>
      </c>
      <c r="I21" s="45">
        <v>0.13700000000000001</v>
      </c>
    </row>
    <row r="22" spans="1:9" s="46" customFormat="1" ht="14.5">
      <c r="A22" s="42">
        <v>2024</v>
      </c>
      <c r="B22" s="42" t="s">
        <v>172</v>
      </c>
      <c r="C22" s="42" t="s">
        <v>206</v>
      </c>
      <c r="D22" s="42" t="s">
        <v>207</v>
      </c>
      <c r="E22" s="43" t="s">
        <v>208</v>
      </c>
      <c r="F22" s="42" t="s">
        <v>209</v>
      </c>
      <c r="G22" s="42" t="s">
        <v>210</v>
      </c>
      <c r="H22" s="45" t="s">
        <v>140</v>
      </c>
      <c r="I22" s="45">
        <v>1.9490000000000001</v>
      </c>
    </row>
    <row r="23" spans="1:9">
      <c r="A23" s="47"/>
      <c r="B23" s="47"/>
      <c r="C23" s="47"/>
      <c r="D23" s="47"/>
    </row>
  </sheetData>
  <mergeCells count="2">
    <mergeCell ref="A23:D23"/>
    <mergeCell ref="A1:I1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6"/>
  <sheetViews>
    <sheetView zoomScale="90" zoomScaleNormal="90" workbookViewId="0">
      <selection activeCell="F1" sqref="F1:L1"/>
    </sheetView>
  </sheetViews>
  <sheetFormatPr defaultColWidth="9" defaultRowHeight="15"/>
  <cols>
    <col min="1" max="2" width="15.25" style="18" customWidth="1"/>
    <col min="3" max="3" width="29" style="18" customWidth="1"/>
    <col min="4" max="4" width="15.6640625" style="18" customWidth="1"/>
    <col min="5" max="5" width="7.4140625" style="18" customWidth="1"/>
    <col min="6" max="7" width="11.58203125" style="18"/>
    <col min="8" max="8" width="10" style="18" customWidth="1"/>
    <col min="9" max="9" width="11.75" style="18" customWidth="1"/>
    <col min="10" max="10" width="9.33203125" style="18" customWidth="1"/>
    <col min="11" max="17" width="9" style="18"/>
    <col min="18" max="18" width="11.5" style="18"/>
    <col min="19" max="19" width="10.33203125" style="18" customWidth="1"/>
    <col min="20" max="20" width="25.33203125" style="18" customWidth="1"/>
    <col min="21" max="21" width="8.75" style="18" customWidth="1"/>
    <col min="22" max="22" width="13.08203125" style="18" customWidth="1"/>
    <col min="23" max="24" width="9" style="18"/>
    <col min="25" max="25" width="22.58203125" style="18" customWidth="1"/>
    <col min="26" max="27" width="9" style="18"/>
    <col min="28" max="28" width="15.5" style="18" customWidth="1"/>
    <col min="29" max="30" width="9" style="18"/>
    <col min="31" max="31" width="16.75" style="18" customWidth="1"/>
    <col min="32" max="33" width="9" style="18"/>
    <col min="34" max="34" width="10.83203125" style="18" customWidth="1"/>
    <col min="35" max="16384" width="9" style="18"/>
  </cols>
  <sheetData>
    <row r="1" spans="1:40" s="17" customFormat="1" ht="40.5" customHeight="1">
      <c r="A1" s="19"/>
      <c r="B1" s="19"/>
      <c r="C1" s="19"/>
      <c r="D1" s="19"/>
      <c r="E1" s="19"/>
      <c r="F1" s="49" t="s">
        <v>123</v>
      </c>
      <c r="G1" s="49"/>
      <c r="H1" s="49"/>
      <c r="I1" s="49"/>
      <c r="J1" s="49"/>
      <c r="K1" s="49"/>
      <c r="L1" s="49"/>
      <c r="M1" s="50" t="s">
        <v>0</v>
      </c>
      <c r="N1" s="50"/>
      <c r="O1" s="50"/>
      <c r="P1" s="51">
        <f>SUM(S4:S14)</f>
        <v>2732.35</v>
      </c>
      <c r="Q1" s="52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40" ht="37" customHeight="1">
      <c r="A2" s="56" t="s">
        <v>1</v>
      </c>
      <c r="B2" s="61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63" t="s">
        <v>7</v>
      </c>
      <c r="S2" s="61" t="s">
        <v>8</v>
      </c>
      <c r="T2" s="54" t="s">
        <v>9</v>
      </c>
      <c r="U2" s="55"/>
      <c r="V2" s="56" t="s">
        <v>10</v>
      </c>
      <c r="W2" s="56"/>
      <c r="X2" s="56" t="s">
        <v>11</v>
      </c>
      <c r="Y2" s="56"/>
      <c r="Z2" s="56"/>
      <c r="AA2" s="56" t="s">
        <v>12</v>
      </c>
      <c r="AB2" s="56"/>
      <c r="AC2" s="56"/>
      <c r="AD2" s="53" t="s">
        <v>13</v>
      </c>
      <c r="AE2" s="53" t="s">
        <v>14</v>
      </c>
      <c r="AF2" s="53" t="s">
        <v>15</v>
      </c>
      <c r="AG2" s="53" t="s">
        <v>16</v>
      </c>
      <c r="AH2" s="53" t="s">
        <v>17</v>
      </c>
      <c r="AI2" s="66" t="s">
        <v>18</v>
      </c>
      <c r="AJ2" s="68" t="s">
        <v>19</v>
      </c>
      <c r="AK2" s="68" t="s">
        <v>20</v>
      </c>
      <c r="AL2" s="68" t="s">
        <v>21</v>
      </c>
      <c r="AM2" s="65"/>
      <c r="AN2" s="65"/>
    </row>
    <row r="3" spans="1:40" ht="37" customHeight="1">
      <c r="A3" s="56"/>
      <c r="B3" s="62"/>
      <c r="C3" s="56"/>
      <c r="D3" s="56"/>
      <c r="E3" s="56"/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1" t="s">
        <v>31</v>
      </c>
      <c r="P3" s="1" t="s">
        <v>32</v>
      </c>
      <c r="Q3" s="1" t="s">
        <v>33</v>
      </c>
      <c r="R3" s="64"/>
      <c r="S3" s="62"/>
      <c r="T3" s="28" t="s">
        <v>34</v>
      </c>
      <c r="U3" s="28" t="s">
        <v>35</v>
      </c>
      <c r="V3" s="28" t="s">
        <v>34</v>
      </c>
      <c r="W3" s="28" t="s">
        <v>35</v>
      </c>
      <c r="X3" s="57" t="s">
        <v>34</v>
      </c>
      <c r="Y3" s="58"/>
      <c r="Z3" s="28" t="s">
        <v>35</v>
      </c>
      <c r="AA3" s="57" t="s">
        <v>34</v>
      </c>
      <c r="AB3" s="58"/>
      <c r="AC3" s="28" t="s">
        <v>35</v>
      </c>
      <c r="AD3" s="53"/>
      <c r="AE3" s="53"/>
      <c r="AF3" s="56"/>
      <c r="AG3" s="56"/>
      <c r="AH3" s="56"/>
      <c r="AI3" s="67"/>
      <c r="AJ3" s="68"/>
      <c r="AK3" s="68"/>
      <c r="AL3" s="68"/>
      <c r="AM3" s="65"/>
      <c r="AN3" s="65"/>
    </row>
    <row r="4" spans="1:40" ht="39" customHeight="1">
      <c r="A4" s="20" t="s">
        <v>36</v>
      </c>
      <c r="B4" s="20" t="s">
        <v>37</v>
      </c>
      <c r="C4" s="21" t="s">
        <v>38</v>
      </c>
      <c r="D4" s="36" t="s">
        <v>39</v>
      </c>
      <c r="E4" s="21" t="s">
        <v>40</v>
      </c>
      <c r="F4" s="11">
        <v>6.4</v>
      </c>
      <c r="G4" s="11">
        <v>1.008</v>
      </c>
      <c r="H4" s="13">
        <v>10.016</v>
      </c>
      <c r="I4" s="11">
        <v>11.378</v>
      </c>
      <c r="J4" s="26">
        <v>17.036000000000001</v>
      </c>
      <c r="K4" s="11">
        <v>10.398</v>
      </c>
      <c r="L4" s="11">
        <v>18.128</v>
      </c>
      <c r="M4" s="11">
        <v>15.204000000000001</v>
      </c>
      <c r="N4" s="11">
        <v>16.552</v>
      </c>
      <c r="O4" s="6">
        <v>9.9939999999999998</v>
      </c>
      <c r="P4" s="6">
        <v>10.97</v>
      </c>
      <c r="Q4" s="6">
        <v>10.788</v>
      </c>
      <c r="R4" s="11">
        <f t="shared" ref="R4:R7" si="0">SUM(F4:Q4)</f>
        <v>137.87200000000001</v>
      </c>
      <c r="S4" s="11">
        <f>R4</f>
        <v>137.87200000000001</v>
      </c>
      <c r="T4" s="29" t="s">
        <v>41</v>
      </c>
      <c r="U4" s="20" t="s">
        <v>42</v>
      </c>
      <c r="V4" s="9" t="s">
        <v>43</v>
      </c>
      <c r="W4" s="20" t="s">
        <v>42</v>
      </c>
      <c r="X4" s="59" t="s">
        <v>44</v>
      </c>
      <c r="Y4" s="60"/>
      <c r="Z4" s="20" t="s">
        <v>45</v>
      </c>
      <c r="AA4" s="59"/>
      <c r="AB4" s="60"/>
      <c r="AC4" s="20"/>
      <c r="AD4" s="20" t="s">
        <v>46</v>
      </c>
      <c r="AE4" s="20" t="s">
        <v>47</v>
      </c>
      <c r="AF4" s="8" t="s">
        <v>48</v>
      </c>
      <c r="AG4" s="34" t="s">
        <v>49</v>
      </c>
      <c r="AH4" s="8" t="s">
        <v>50</v>
      </c>
      <c r="AI4" s="35" t="s">
        <v>51</v>
      </c>
      <c r="AJ4" s="35" t="s">
        <v>51</v>
      </c>
      <c r="AK4" s="35" t="s">
        <v>51</v>
      </c>
      <c r="AL4" s="35" t="s">
        <v>51</v>
      </c>
    </row>
    <row r="5" spans="1:40" ht="39" customHeight="1">
      <c r="A5" s="21" t="s">
        <v>52</v>
      </c>
      <c r="B5" s="21" t="s">
        <v>53</v>
      </c>
      <c r="C5" s="21" t="s">
        <v>54</v>
      </c>
      <c r="D5" s="36" t="s">
        <v>55</v>
      </c>
      <c r="E5" s="21" t="s">
        <v>40</v>
      </c>
      <c r="F5" s="11">
        <v>77.852000000000004</v>
      </c>
      <c r="G5" s="11">
        <v>10.718</v>
      </c>
      <c r="H5" s="11">
        <v>76.025999999999996</v>
      </c>
      <c r="I5" s="11">
        <v>92.061999999999998</v>
      </c>
      <c r="J5" s="26">
        <v>87.122</v>
      </c>
      <c r="K5" s="11">
        <v>56.957999999999998</v>
      </c>
      <c r="L5" s="11">
        <v>75</v>
      </c>
      <c r="M5" s="11">
        <v>57.295999999999999</v>
      </c>
      <c r="N5" s="11">
        <v>55.351999999999997</v>
      </c>
      <c r="O5" s="6">
        <v>48.914000000000001</v>
      </c>
      <c r="P5" s="6">
        <v>184.81800000000001</v>
      </c>
      <c r="Q5" s="6">
        <v>185.124</v>
      </c>
      <c r="R5" s="11">
        <f t="shared" si="0"/>
        <v>1007.242</v>
      </c>
      <c r="S5" s="11">
        <f>R5</f>
        <v>1007.242</v>
      </c>
      <c r="T5" s="29" t="s">
        <v>41</v>
      </c>
      <c r="U5" s="20" t="s">
        <v>42</v>
      </c>
      <c r="V5" s="9" t="s">
        <v>43</v>
      </c>
      <c r="W5" s="20" t="s">
        <v>42</v>
      </c>
      <c r="X5" s="59" t="s">
        <v>56</v>
      </c>
      <c r="Y5" s="60"/>
      <c r="Z5" s="20" t="s">
        <v>42</v>
      </c>
      <c r="AA5" s="59" t="s">
        <v>57</v>
      </c>
      <c r="AB5" s="60"/>
      <c r="AC5" s="20" t="s">
        <v>45</v>
      </c>
      <c r="AD5" s="21" t="s">
        <v>46</v>
      </c>
      <c r="AE5" s="21" t="s">
        <v>47</v>
      </c>
      <c r="AF5" s="8" t="s">
        <v>48</v>
      </c>
      <c r="AG5" s="34" t="s">
        <v>49</v>
      </c>
      <c r="AH5" s="8" t="s">
        <v>50</v>
      </c>
      <c r="AI5" s="35" t="s">
        <v>51</v>
      </c>
      <c r="AJ5" s="35" t="s">
        <v>51</v>
      </c>
      <c r="AK5" s="35" t="s">
        <v>51</v>
      </c>
      <c r="AL5" s="35" t="s">
        <v>51</v>
      </c>
    </row>
    <row r="6" spans="1:40" ht="39" customHeight="1">
      <c r="A6" s="21" t="s">
        <v>58</v>
      </c>
      <c r="B6" s="21" t="s">
        <v>53</v>
      </c>
      <c r="C6" s="21" t="s">
        <v>59</v>
      </c>
      <c r="D6" s="36" t="s">
        <v>55</v>
      </c>
      <c r="E6" s="21" t="s">
        <v>40</v>
      </c>
      <c r="F6" s="11">
        <v>37.353999999999999</v>
      </c>
      <c r="G6" s="11">
        <v>13.536</v>
      </c>
      <c r="H6" s="11">
        <v>102.002</v>
      </c>
      <c r="I6" s="12">
        <v>73.975999999999999</v>
      </c>
      <c r="J6" s="26">
        <v>88.918000000000006</v>
      </c>
      <c r="K6" s="11">
        <v>106.316</v>
      </c>
      <c r="L6" s="11">
        <v>58.838000000000001</v>
      </c>
      <c r="M6" s="11">
        <v>55.972000000000001</v>
      </c>
      <c r="N6" s="11">
        <v>65.921999999999997</v>
      </c>
      <c r="O6" s="6">
        <v>79.69</v>
      </c>
      <c r="P6" s="6">
        <v>92.498000000000005</v>
      </c>
      <c r="Q6" s="6">
        <v>106.072</v>
      </c>
      <c r="R6" s="11">
        <f t="shared" si="0"/>
        <v>881.09400000000005</v>
      </c>
      <c r="S6" s="11">
        <f t="shared" ref="S6:S13" si="1">SUM(R6)</f>
        <v>881.09400000000005</v>
      </c>
      <c r="T6" s="29" t="s">
        <v>41</v>
      </c>
      <c r="U6" s="20" t="s">
        <v>42</v>
      </c>
      <c r="V6" s="9" t="s">
        <v>43</v>
      </c>
      <c r="W6" s="20" t="s">
        <v>42</v>
      </c>
      <c r="X6" s="59" t="s">
        <v>56</v>
      </c>
      <c r="Y6" s="60"/>
      <c r="Z6" s="20" t="s">
        <v>42</v>
      </c>
      <c r="AA6" s="59" t="s">
        <v>57</v>
      </c>
      <c r="AB6" s="60"/>
      <c r="AC6" s="20" t="s">
        <v>45</v>
      </c>
      <c r="AD6" s="20" t="s">
        <v>46</v>
      </c>
      <c r="AE6" s="20" t="s">
        <v>47</v>
      </c>
      <c r="AF6" s="8" t="s">
        <v>48</v>
      </c>
      <c r="AG6" s="34" t="s">
        <v>49</v>
      </c>
      <c r="AH6" s="8" t="s">
        <v>50</v>
      </c>
      <c r="AI6" s="35" t="s">
        <v>51</v>
      </c>
      <c r="AJ6" s="35" t="s">
        <v>51</v>
      </c>
      <c r="AK6" s="35" t="s">
        <v>51</v>
      </c>
      <c r="AL6" s="35" t="s">
        <v>51</v>
      </c>
    </row>
    <row r="7" spans="1:40" ht="39" customHeight="1">
      <c r="A7" s="21" t="s">
        <v>60</v>
      </c>
      <c r="B7" s="21" t="s">
        <v>37</v>
      </c>
      <c r="C7" s="20" t="s">
        <v>60</v>
      </c>
      <c r="D7" s="36" t="s">
        <v>39</v>
      </c>
      <c r="E7" s="21" t="s">
        <v>40</v>
      </c>
      <c r="F7" s="12">
        <v>1.1220000000000001</v>
      </c>
      <c r="G7" s="12">
        <v>0.19800000000000001</v>
      </c>
      <c r="H7" s="12">
        <v>1.508</v>
      </c>
      <c r="I7" s="11">
        <v>1.706</v>
      </c>
      <c r="J7" s="26">
        <v>2.2480000000000002</v>
      </c>
      <c r="K7" s="11">
        <v>1.9179999999999999</v>
      </c>
      <c r="L7" s="11">
        <v>2.2879999999999998</v>
      </c>
      <c r="M7" s="11">
        <v>1.5860000000000001</v>
      </c>
      <c r="N7" s="11">
        <v>2.21</v>
      </c>
      <c r="O7" s="6">
        <v>1.1060000000000001</v>
      </c>
      <c r="P7" s="6">
        <v>1.3080000000000001</v>
      </c>
      <c r="Q7" s="6">
        <v>0.81399999999999995</v>
      </c>
      <c r="R7" s="11">
        <f t="shared" si="0"/>
        <v>18.012</v>
      </c>
      <c r="S7" s="11">
        <f t="shared" si="1"/>
        <v>18.012</v>
      </c>
      <c r="T7" s="29" t="s">
        <v>41</v>
      </c>
      <c r="U7" s="20" t="s">
        <v>42</v>
      </c>
      <c r="V7" s="9" t="s">
        <v>43</v>
      </c>
      <c r="W7" s="20" t="s">
        <v>42</v>
      </c>
      <c r="X7" s="59" t="s">
        <v>44</v>
      </c>
      <c r="Y7" s="60"/>
      <c r="Z7" s="20" t="s">
        <v>45</v>
      </c>
      <c r="AA7" s="59"/>
      <c r="AB7" s="60"/>
      <c r="AC7" s="20"/>
      <c r="AD7" s="20" t="s">
        <v>46</v>
      </c>
      <c r="AE7" s="20" t="s">
        <v>47</v>
      </c>
      <c r="AF7" s="8" t="s">
        <v>48</v>
      </c>
      <c r="AG7" s="34" t="s">
        <v>49</v>
      </c>
      <c r="AH7" s="8" t="s">
        <v>61</v>
      </c>
      <c r="AI7" s="35" t="s">
        <v>51</v>
      </c>
      <c r="AJ7" s="35" t="s">
        <v>51</v>
      </c>
      <c r="AK7" s="35" t="s">
        <v>51</v>
      </c>
      <c r="AL7" s="35" t="s">
        <v>51</v>
      </c>
    </row>
    <row r="8" spans="1:40" ht="39" customHeight="1">
      <c r="A8" s="21" t="s">
        <v>62</v>
      </c>
      <c r="B8" s="20" t="s">
        <v>37</v>
      </c>
      <c r="C8" s="21" t="s">
        <v>63</v>
      </c>
      <c r="D8" s="36" t="s">
        <v>39</v>
      </c>
      <c r="E8" s="21" t="s">
        <v>40</v>
      </c>
      <c r="F8" s="11">
        <v>4.16</v>
      </c>
      <c r="G8" s="11">
        <v>1.0760000000000001</v>
      </c>
      <c r="H8" s="11">
        <v>2.2080000000000002</v>
      </c>
      <c r="I8" s="11">
        <v>3.6019999999999999</v>
      </c>
      <c r="J8" s="26">
        <v>4.032</v>
      </c>
      <c r="K8" s="11">
        <v>1.1100000000000001</v>
      </c>
      <c r="L8" s="11">
        <v>4.524</v>
      </c>
      <c r="M8" s="11">
        <v>5.04</v>
      </c>
      <c r="N8" s="11">
        <v>4.3040000000000003</v>
      </c>
      <c r="O8" s="6">
        <v>0.51400000000000001</v>
      </c>
      <c r="P8" s="6">
        <v>0.60399999999999998</v>
      </c>
      <c r="Q8" s="6">
        <v>3.5579999999999998</v>
      </c>
      <c r="R8" s="11">
        <f t="shared" ref="R8:R14" si="2">SUM(F8:Q8)</f>
        <v>34.731999999999999</v>
      </c>
      <c r="S8" s="11">
        <f t="shared" si="1"/>
        <v>34.731999999999999</v>
      </c>
      <c r="T8" s="29" t="s">
        <v>41</v>
      </c>
      <c r="U8" s="20" t="s">
        <v>42</v>
      </c>
      <c r="V8" s="9" t="s">
        <v>43</v>
      </c>
      <c r="W8" s="20" t="s">
        <v>42</v>
      </c>
      <c r="X8" s="59" t="s">
        <v>44</v>
      </c>
      <c r="Y8" s="60"/>
      <c r="Z8" s="20" t="s">
        <v>45</v>
      </c>
      <c r="AA8" s="59"/>
      <c r="AB8" s="60"/>
      <c r="AC8" s="20"/>
      <c r="AD8" s="20" t="s">
        <v>46</v>
      </c>
      <c r="AE8" s="20" t="s">
        <v>47</v>
      </c>
      <c r="AF8" s="8" t="s">
        <v>48</v>
      </c>
      <c r="AG8" s="34" t="s">
        <v>49</v>
      </c>
      <c r="AH8" s="8" t="s">
        <v>61</v>
      </c>
      <c r="AI8" s="35" t="s">
        <v>51</v>
      </c>
      <c r="AJ8" s="35" t="s">
        <v>51</v>
      </c>
      <c r="AK8" s="35" t="s">
        <v>51</v>
      </c>
      <c r="AL8" s="35" t="s">
        <v>51</v>
      </c>
    </row>
    <row r="9" spans="1:40" ht="39" customHeight="1">
      <c r="A9" s="21" t="s">
        <v>64</v>
      </c>
      <c r="B9" s="21" t="s">
        <v>64</v>
      </c>
      <c r="C9" s="21" t="s">
        <v>64</v>
      </c>
      <c r="D9" s="36" t="s">
        <v>65</v>
      </c>
      <c r="E9" s="8" t="s">
        <v>40</v>
      </c>
      <c r="F9" s="12">
        <v>45.277999999999999</v>
      </c>
      <c r="G9" s="12">
        <v>13.956</v>
      </c>
      <c r="H9" s="12">
        <v>48.225999999999999</v>
      </c>
      <c r="I9" s="11">
        <v>41.526000000000003</v>
      </c>
      <c r="J9" s="26">
        <v>30.59</v>
      </c>
      <c r="K9" s="11">
        <v>30.446000000000002</v>
      </c>
      <c r="L9" s="11">
        <v>27.687999999999999</v>
      </c>
      <c r="M9" s="11">
        <v>24.643999999999998</v>
      </c>
      <c r="N9" s="11">
        <v>20.068000000000001</v>
      </c>
      <c r="O9" s="6">
        <v>30.756</v>
      </c>
      <c r="P9" s="6">
        <v>44.445999999999998</v>
      </c>
      <c r="Q9" s="6">
        <v>47.722000000000001</v>
      </c>
      <c r="R9" s="11">
        <f t="shared" si="2"/>
        <v>405.346</v>
      </c>
      <c r="S9" s="11">
        <f t="shared" si="1"/>
        <v>405.346</v>
      </c>
      <c r="T9" s="29" t="s">
        <v>41</v>
      </c>
      <c r="U9" s="20" t="s">
        <v>42</v>
      </c>
      <c r="V9" s="9" t="s">
        <v>43</v>
      </c>
      <c r="W9" s="20" t="s">
        <v>42</v>
      </c>
      <c r="X9" s="59" t="s">
        <v>66</v>
      </c>
      <c r="Y9" s="60"/>
      <c r="Z9" s="20" t="s">
        <v>45</v>
      </c>
      <c r="AA9" s="59"/>
      <c r="AB9" s="60"/>
      <c r="AC9" s="20"/>
      <c r="AD9" s="20" t="s">
        <v>46</v>
      </c>
      <c r="AE9" s="31" t="s">
        <v>67</v>
      </c>
      <c r="AF9" s="8" t="s">
        <v>48</v>
      </c>
      <c r="AG9" s="34" t="s">
        <v>49</v>
      </c>
      <c r="AH9" s="8" t="s">
        <v>68</v>
      </c>
      <c r="AI9" s="35" t="s">
        <v>51</v>
      </c>
      <c r="AJ9" s="35" t="s">
        <v>51</v>
      </c>
      <c r="AK9" s="35" t="s">
        <v>51</v>
      </c>
      <c r="AL9" s="35" t="s">
        <v>51</v>
      </c>
    </row>
    <row r="10" spans="1:40" ht="39" customHeight="1">
      <c r="A10" s="21" t="s">
        <v>69</v>
      </c>
      <c r="B10" s="21" t="s">
        <v>70</v>
      </c>
      <c r="C10" s="21" t="s">
        <v>69</v>
      </c>
      <c r="D10" s="36" t="s">
        <v>71</v>
      </c>
      <c r="E10" s="8" t="s">
        <v>40</v>
      </c>
      <c r="F10" s="12">
        <v>1.728</v>
      </c>
      <c r="G10" s="11">
        <v>0</v>
      </c>
      <c r="H10" s="12">
        <v>2.33</v>
      </c>
      <c r="I10" s="11">
        <v>1.0680000000000001</v>
      </c>
      <c r="J10" s="26">
        <v>1.1359999999999999</v>
      </c>
      <c r="K10" s="11">
        <v>0.65600000000000003</v>
      </c>
      <c r="L10" s="11">
        <v>3.3119999999999998</v>
      </c>
      <c r="M10" s="11">
        <v>1.276</v>
      </c>
      <c r="N10" s="11">
        <v>1.6160000000000001</v>
      </c>
      <c r="O10" s="6">
        <v>0.314</v>
      </c>
      <c r="P10" s="6">
        <v>0.74199999999999999</v>
      </c>
      <c r="Q10" s="6">
        <v>0.66600000000000004</v>
      </c>
      <c r="R10" s="11">
        <f t="shared" si="2"/>
        <v>14.843999999999999</v>
      </c>
      <c r="S10" s="11">
        <f t="shared" si="1"/>
        <v>14.843999999999999</v>
      </c>
      <c r="T10" s="29" t="s">
        <v>41</v>
      </c>
      <c r="U10" s="20" t="s">
        <v>42</v>
      </c>
      <c r="V10" s="9" t="s">
        <v>43</v>
      </c>
      <c r="W10" s="20" t="s">
        <v>42</v>
      </c>
      <c r="X10" s="59" t="s">
        <v>72</v>
      </c>
      <c r="Y10" s="60"/>
      <c r="Z10" s="20" t="s">
        <v>45</v>
      </c>
      <c r="AA10" s="59"/>
      <c r="AB10" s="60"/>
      <c r="AC10" s="20"/>
      <c r="AD10" s="20" t="s">
        <v>46</v>
      </c>
      <c r="AE10" s="31" t="s">
        <v>67</v>
      </c>
      <c r="AF10" s="8" t="s">
        <v>73</v>
      </c>
      <c r="AG10" s="8" t="s">
        <v>74</v>
      </c>
      <c r="AH10" s="8" t="s">
        <v>75</v>
      </c>
      <c r="AI10" s="35" t="s">
        <v>51</v>
      </c>
      <c r="AJ10" s="35" t="s">
        <v>51</v>
      </c>
      <c r="AK10" s="35" t="s">
        <v>51</v>
      </c>
      <c r="AL10" s="35" t="s">
        <v>51</v>
      </c>
    </row>
    <row r="11" spans="1:40" ht="39" customHeight="1">
      <c r="A11" s="21" t="s">
        <v>76</v>
      </c>
      <c r="B11" s="21" t="s">
        <v>77</v>
      </c>
      <c r="C11" s="21" t="s">
        <v>76</v>
      </c>
      <c r="D11" s="36" t="s">
        <v>78</v>
      </c>
      <c r="E11" s="8" t="s">
        <v>40</v>
      </c>
      <c r="F11" s="11">
        <v>0</v>
      </c>
      <c r="G11" s="11">
        <v>0</v>
      </c>
      <c r="H11" s="11">
        <v>0</v>
      </c>
      <c r="I11" s="11">
        <v>14.714</v>
      </c>
      <c r="J11" s="26">
        <v>2.456</v>
      </c>
      <c r="K11" s="11">
        <v>6.3360000000000003</v>
      </c>
      <c r="L11" s="11">
        <v>14.686</v>
      </c>
      <c r="M11" s="11">
        <v>0.90200000000000002</v>
      </c>
      <c r="N11" s="11">
        <v>15.257999999999999</v>
      </c>
      <c r="O11" s="6">
        <v>6.1539999999999999</v>
      </c>
      <c r="P11" s="6">
        <v>0</v>
      </c>
      <c r="Q11" s="6">
        <v>7.0880000000000001</v>
      </c>
      <c r="R11" s="11">
        <f t="shared" si="2"/>
        <v>67.593999999999994</v>
      </c>
      <c r="S11" s="11">
        <f t="shared" si="1"/>
        <v>67.593999999999994</v>
      </c>
      <c r="T11" s="29" t="s">
        <v>41</v>
      </c>
      <c r="U11" s="20" t="s">
        <v>42</v>
      </c>
      <c r="V11" s="9" t="s">
        <v>43</v>
      </c>
      <c r="W11" s="20" t="s">
        <v>42</v>
      </c>
      <c r="X11" s="59" t="s">
        <v>79</v>
      </c>
      <c r="Y11" s="60"/>
      <c r="Z11" s="20" t="s">
        <v>45</v>
      </c>
      <c r="AA11" s="59"/>
      <c r="AB11" s="60"/>
      <c r="AC11" s="20"/>
      <c r="AD11" s="20" t="s">
        <v>46</v>
      </c>
      <c r="AE11" s="31" t="s">
        <v>67</v>
      </c>
      <c r="AF11" s="8" t="s">
        <v>48</v>
      </c>
      <c r="AG11" s="34" t="s">
        <v>49</v>
      </c>
      <c r="AH11" s="8" t="s">
        <v>80</v>
      </c>
      <c r="AI11" s="35" t="s">
        <v>51</v>
      </c>
      <c r="AJ11" s="35" t="s">
        <v>51</v>
      </c>
      <c r="AK11" s="35" t="s">
        <v>51</v>
      </c>
      <c r="AL11" s="35" t="s">
        <v>51</v>
      </c>
    </row>
    <row r="12" spans="1:40" ht="39" customHeight="1">
      <c r="A12" s="21" t="s">
        <v>81</v>
      </c>
      <c r="B12" s="21" t="s">
        <v>81</v>
      </c>
      <c r="C12" s="21" t="s">
        <v>82</v>
      </c>
      <c r="D12" s="36" t="s">
        <v>83</v>
      </c>
      <c r="E12" s="21" t="s">
        <v>40</v>
      </c>
      <c r="F12" s="12">
        <v>4.468</v>
      </c>
      <c r="G12" s="11">
        <v>0</v>
      </c>
      <c r="H12" s="12">
        <v>4.2220000000000004</v>
      </c>
      <c r="I12" s="11">
        <v>6.5</v>
      </c>
      <c r="J12" s="26">
        <v>3.9820000000000002</v>
      </c>
      <c r="K12" s="11">
        <v>8.1039999999999992</v>
      </c>
      <c r="L12" s="11">
        <v>5.83</v>
      </c>
      <c r="M12" s="11">
        <v>5.84</v>
      </c>
      <c r="N12" s="11">
        <v>6.0060000000000002</v>
      </c>
      <c r="O12" s="6">
        <v>2.726</v>
      </c>
      <c r="P12" s="6">
        <v>6.782</v>
      </c>
      <c r="Q12" s="6">
        <v>6.8280000000000003</v>
      </c>
      <c r="R12" s="11">
        <f t="shared" si="2"/>
        <v>61.287999999999997</v>
      </c>
      <c r="S12" s="11">
        <f t="shared" si="1"/>
        <v>61.287999999999997</v>
      </c>
      <c r="T12" s="29" t="s">
        <v>41</v>
      </c>
      <c r="U12" s="20" t="s">
        <v>42</v>
      </c>
      <c r="V12" s="9" t="s">
        <v>43</v>
      </c>
      <c r="W12" s="20" t="s">
        <v>42</v>
      </c>
      <c r="X12" s="59" t="s">
        <v>84</v>
      </c>
      <c r="Y12" s="60"/>
      <c r="Z12" s="32" t="s">
        <v>42</v>
      </c>
      <c r="AA12" s="59" t="s">
        <v>85</v>
      </c>
      <c r="AB12" s="60"/>
      <c r="AC12" s="20" t="s">
        <v>45</v>
      </c>
      <c r="AD12" s="20" t="s">
        <v>46</v>
      </c>
      <c r="AE12" s="31" t="s">
        <v>67</v>
      </c>
      <c r="AF12" s="8" t="s">
        <v>73</v>
      </c>
      <c r="AG12" s="8" t="s">
        <v>74</v>
      </c>
      <c r="AH12" s="34" t="s">
        <v>86</v>
      </c>
      <c r="AI12" s="35" t="s">
        <v>51</v>
      </c>
      <c r="AJ12" s="35" t="s">
        <v>51</v>
      </c>
      <c r="AK12" s="35" t="s">
        <v>51</v>
      </c>
      <c r="AL12" s="35" t="s">
        <v>51</v>
      </c>
    </row>
    <row r="13" spans="1:40" customFormat="1" ht="39" customHeight="1">
      <c r="A13" s="21" t="s">
        <v>87</v>
      </c>
      <c r="B13" s="21" t="s">
        <v>87</v>
      </c>
      <c r="C13" s="21" t="s">
        <v>87</v>
      </c>
      <c r="D13" s="36" t="s">
        <v>88</v>
      </c>
      <c r="E13" s="21" t="s">
        <v>40</v>
      </c>
      <c r="F13" s="12">
        <v>8.76</v>
      </c>
      <c r="G13" s="11">
        <v>0</v>
      </c>
      <c r="H13" s="12">
        <v>9.98</v>
      </c>
      <c r="I13" s="11">
        <v>1.6240000000000001</v>
      </c>
      <c r="J13" s="26">
        <v>2.74</v>
      </c>
      <c r="K13" s="11">
        <v>0</v>
      </c>
      <c r="L13" s="11">
        <v>7.4</v>
      </c>
      <c r="M13" s="11">
        <v>0</v>
      </c>
      <c r="N13" s="11">
        <v>0</v>
      </c>
      <c r="O13" s="6">
        <v>0</v>
      </c>
      <c r="P13" s="6">
        <v>7.1219999999999999</v>
      </c>
      <c r="Q13" s="6">
        <v>20.911999999999999</v>
      </c>
      <c r="R13" s="11">
        <f t="shared" si="2"/>
        <v>58.537999999999997</v>
      </c>
      <c r="S13" s="11">
        <f t="shared" si="1"/>
        <v>58.537999999999997</v>
      </c>
      <c r="T13" s="29" t="s">
        <v>41</v>
      </c>
      <c r="U13" s="20" t="s">
        <v>42</v>
      </c>
      <c r="V13" s="9" t="s">
        <v>43</v>
      </c>
      <c r="W13" s="20" t="s">
        <v>42</v>
      </c>
      <c r="X13" s="59" t="s">
        <v>89</v>
      </c>
      <c r="Y13" s="60"/>
      <c r="Z13" s="20" t="s">
        <v>42</v>
      </c>
      <c r="AA13" s="59" t="s">
        <v>90</v>
      </c>
      <c r="AB13" s="60"/>
      <c r="AC13" s="27" t="s">
        <v>45</v>
      </c>
      <c r="AD13" s="22" t="s">
        <v>46</v>
      </c>
      <c r="AE13" s="33" t="s">
        <v>91</v>
      </c>
      <c r="AF13" s="8" t="s">
        <v>48</v>
      </c>
      <c r="AG13" s="34" t="s">
        <v>49</v>
      </c>
      <c r="AH13" s="23" t="s">
        <v>92</v>
      </c>
      <c r="AI13" s="35" t="s">
        <v>51</v>
      </c>
      <c r="AJ13" s="35" t="s">
        <v>51</v>
      </c>
      <c r="AK13" s="35" t="s">
        <v>51</v>
      </c>
      <c r="AL13" s="35" t="s">
        <v>51</v>
      </c>
    </row>
    <row r="14" spans="1:40" customFormat="1" ht="39" customHeight="1">
      <c r="A14" s="22" t="s">
        <v>93</v>
      </c>
      <c r="B14" s="22" t="s">
        <v>94</v>
      </c>
      <c r="C14" s="22" t="s">
        <v>93</v>
      </c>
      <c r="D14" s="36" t="s">
        <v>95</v>
      </c>
      <c r="E14" s="23" t="s">
        <v>40</v>
      </c>
      <c r="F14" s="14">
        <v>8.98</v>
      </c>
      <c r="G14" s="24">
        <v>0</v>
      </c>
      <c r="H14" s="14">
        <v>12.01</v>
      </c>
      <c r="I14" s="24">
        <v>0</v>
      </c>
      <c r="J14" s="27">
        <v>0</v>
      </c>
      <c r="K14" s="11">
        <v>6.5220000000000002</v>
      </c>
      <c r="L14" s="11">
        <v>6.4939999999999998</v>
      </c>
      <c r="M14" s="11">
        <v>0</v>
      </c>
      <c r="N14" s="11">
        <v>6.5720000000000001</v>
      </c>
      <c r="O14" s="24">
        <v>0</v>
      </c>
      <c r="P14" s="11">
        <v>0</v>
      </c>
      <c r="Q14" s="6">
        <v>5.21</v>
      </c>
      <c r="R14" s="30">
        <f t="shared" si="2"/>
        <v>45.787999999999997</v>
      </c>
      <c r="S14" s="24">
        <f>SUM(F14:Q14)</f>
        <v>45.787999999999997</v>
      </c>
      <c r="T14" s="29" t="s">
        <v>41</v>
      </c>
      <c r="U14" s="20" t="s">
        <v>42</v>
      </c>
      <c r="V14" s="29" t="s">
        <v>96</v>
      </c>
      <c r="W14" s="20" t="s">
        <v>42</v>
      </c>
      <c r="X14" s="59" t="s">
        <v>97</v>
      </c>
      <c r="Y14" s="60"/>
      <c r="Z14" s="20" t="s">
        <v>45</v>
      </c>
      <c r="AA14" s="59"/>
      <c r="AB14" s="60"/>
      <c r="AC14" s="27"/>
      <c r="AD14" s="22" t="s">
        <v>46</v>
      </c>
      <c r="AE14" s="31" t="s">
        <v>98</v>
      </c>
      <c r="AF14" s="8" t="s">
        <v>48</v>
      </c>
      <c r="AG14" s="8" t="s">
        <v>49</v>
      </c>
      <c r="AH14" s="8" t="s">
        <v>99</v>
      </c>
      <c r="AI14" s="35" t="s">
        <v>51</v>
      </c>
      <c r="AJ14" s="35" t="s">
        <v>51</v>
      </c>
      <c r="AK14" s="35" t="s">
        <v>51</v>
      </c>
      <c r="AL14" s="35" t="s">
        <v>51</v>
      </c>
      <c r="AM14" s="35"/>
      <c r="AN14" s="35"/>
    </row>
    <row r="15" spans="1:40" customFormat="1" ht="39" customHeight="1">
      <c r="A15" s="18"/>
      <c r="B15" s="18"/>
      <c r="C15" s="25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0" customFormat="1" ht="14">
      <c r="A16" t="s">
        <v>122</v>
      </c>
      <c r="E16" s="37"/>
    </row>
  </sheetData>
  <mergeCells count="50">
    <mergeCell ref="AN2:AN3"/>
    <mergeCell ref="AI2:AI3"/>
    <mergeCell ref="AJ2:AJ3"/>
    <mergeCell ref="AK2:AK3"/>
    <mergeCell ref="AL2:AL3"/>
    <mergeCell ref="AM2:AM3"/>
    <mergeCell ref="AD2:AD3"/>
    <mergeCell ref="AE2:AE3"/>
    <mergeCell ref="AF2:AF3"/>
    <mergeCell ref="AG2:AG3"/>
    <mergeCell ref="AH2:AH3"/>
    <mergeCell ref="X13:Y13"/>
    <mergeCell ref="AA13:AB13"/>
    <mergeCell ref="X14:Y14"/>
    <mergeCell ref="AA14:AB14"/>
    <mergeCell ref="A2:A3"/>
    <mergeCell ref="B2:B3"/>
    <mergeCell ref="C2:C3"/>
    <mergeCell ref="D2:D3"/>
    <mergeCell ref="E2:E3"/>
    <mergeCell ref="R2:R3"/>
    <mergeCell ref="S2:S3"/>
    <mergeCell ref="X10:Y10"/>
    <mergeCell ref="AA10:AB10"/>
    <mergeCell ref="X11:Y11"/>
    <mergeCell ref="AA11:AB11"/>
    <mergeCell ref="X12:Y12"/>
    <mergeCell ref="AA12:AB12"/>
    <mergeCell ref="X7:Y7"/>
    <mergeCell ref="AA7:AB7"/>
    <mergeCell ref="X8:Y8"/>
    <mergeCell ref="AA8:AB8"/>
    <mergeCell ref="X9:Y9"/>
    <mergeCell ref="AA9:AB9"/>
    <mergeCell ref="X4:Y4"/>
    <mergeCell ref="AA4:AB4"/>
    <mergeCell ref="X5:Y5"/>
    <mergeCell ref="AA5:AB5"/>
    <mergeCell ref="X6:Y6"/>
    <mergeCell ref="AA6:AB6"/>
    <mergeCell ref="V2:W2"/>
    <mergeCell ref="X2:Z2"/>
    <mergeCell ref="AA2:AC2"/>
    <mergeCell ref="X3:Y3"/>
    <mergeCell ref="AA3:AB3"/>
    <mergeCell ref="F1:L1"/>
    <mergeCell ref="M1:O1"/>
    <mergeCell ref="P1:Q1"/>
    <mergeCell ref="F2:Q2"/>
    <mergeCell ref="T2:U2"/>
  </mergeCells>
  <phoneticPr fontId="16" type="noConversion"/>
  <dataValidations count="1">
    <dataValidation type="list" allowBlank="1" showInputMessage="1" showErrorMessage="1" sqref="AC12 W4:W13 Y4:Y12 Z4:Z13 AC5:AC6">
      <formula1>"收集单位,利用单位,处置单位"</formula1>
    </dataValidation>
  </dataValidations>
  <pageMargins left="0.156944444444444" right="0.118055555555556" top="1.9680555555555601" bottom="0.66874999999999996" header="0.5" footer="0.5"/>
  <pageSetup paperSize="9" scale="38" orientation="landscape"/>
  <drawing r:id="rId1"/>
  <legacyDrawing r:id="rId2"/>
  <oleObjects>
    <mc:AlternateContent xmlns:mc="http://schemas.openxmlformats.org/markup-compatibility/2006">
      <mc:Choice Requires="x14">
        <oleObject progId="Acrobat.Document.DC" dvAspect="DVASPECT_ICON" shapeId="9245" r:id="rId3">
          <objectPr defaultSize="0" altText="" r:id="rId4">
            <anchor moveWithCells="1">
              <from>
                <xdr:col>1</xdr:col>
                <xdr:colOff>355600</xdr:colOff>
                <xdr:row>2</xdr:row>
                <xdr:rowOff>120650</xdr:rowOff>
              </from>
              <to>
                <xdr:col>1</xdr:col>
                <xdr:colOff>749300</xdr:colOff>
                <xdr:row>2</xdr:row>
                <xdr:rowOff>412750</xdr:rowOff>
              </to>
            </anchor>
          </objectPr>
        </oleObject>
      </mc:Choice>
      <mc:Fallback>
        <oleObject progId="Acrobat.Document.DC" dvAspect="DVASPECT_ICON" shapeId="924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C19" sqref="C19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2.3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100</v>
      </c>
      <c r="B1" s="69"/>
      <c r="C1" s="69"/>
      <c r="D1" s="69"/>
      <c r="E1" s="69"/>
      <c r="F1" s="69"/>
      <c r="G1" s="69"/>
      <c r="H1" s="69"/>
    </row>
    <row r="2" spans="1:8" ht="16.5" customHeight="1">
      <c r="A2" s="71" t="s">
        <v>101</v>
      </c>
      <c r="B2" s="70" t="s">
        <v>102</v>
      </c>
      <c r="C2" s="70" t="s">
        <v>103</v>
      </c>
      <c r="D2" s="72" t="s">
        <v>4</v>
      </c>
      <c r="E2" s="70" t="s">
        <v>5</v>
      </c>
      <c r="F2" s="70" t="s">
        <v>6</v>
      </c>
      <c r="G2" s="70"/>
      <c r="H2" s="70"/>
    </row>
    <row r="3" spans="1:8" ht="16.5">
      <c r="A3" s="71"/>
      <c r="B3" s="70"/>
      <c r="C3" s="70"/>
      <c r="D3" s="73"/>
      <c r="E3" s="74"/>
      <c r="F3" s="15" t="s">
        <v>52</v>
      </c>
      <c r="G3" s="15" t="s">
        <v>104</v>
      </c>
      <c r="H3" s="15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6.4</v>
      </c>
      <c r="G4" s="7">
        <f t="shared" ref="G4:G14" si="0">SUM(F4:F4)</f>
        <v>6.4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77.852000000000004</v>
      </c>
      <c r="G5" s="7">
        <f t="shared" si="0"/>
        <v>77.852000000000004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37.353999999999999</v>
      </c>
      <c r="G6" s="7">
        <f t="shared" si="0"/>
        <v>37.353999999999999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2">
        <v>1.1220000000000001</v>
      </c>
      <c r="G7" s="7">
        <f t="shared" si="0"/>
        <v>1.1220000000000001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4.16</v>
      </c>
      <c r="G8" s="7">
        <f t="shared" si="0"/>
        <v>4.16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2">
        <v>45.277999999999999</v>
      </c>
      <c r="G9" s="7">
        <f t="shared" si="0"/>
        <v>45.277999999999999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2">
        <v>1.728</v>
      </c>
      <c r="G10" s="7">
        <f t="shared" si="0"/>
        <v>1.728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0</v>
      </c>
      <c r="G11" s="7">
        <f t="shared" si="0"/>
        <v>0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2">
        <v>4.468</v>
      </c>
      <c r="G12" s="7">
        <f t="shared" si="0"/>
        <v>4.468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2">
        <v>8.76</v>
      </c>
      <c r="G13" s="7">
        <f t="shared" si="0"/>
        <v>8.76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4">
        <v>8.98</v>
      </c>
      <c r="G14" s="7">
        <f t="shared" si="0"/>
        <v>8.98</v>
      </c>
      <c r="H14" s="8" t="s">
        <v>43</v>
      </c>
    </row>
    <row r="15" spans="1:8">
      <c r="B15" s="16"/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 horizontalDpi="180" verticalDpi="18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111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1.008</v>
      </c>
      <c r="G4" s="7">
        <f t="shared" ref="G4:G12" si="0">SUM(F4:F4)</f>
        <v>1.008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10.718</v>
      </c>
      <c r="G5" s="7">
        <f t="shared" si="0"/>
        <v>10.718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13.536</v>
      </c>
      <c r="G6" s="7">
        <f t="shared" si="0"/>
        <v>13.536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2">
        <v>0.19800000000000001</v>
      </c>
      <c r="G7" s="7">
        <f t="shared" si="0"/>
        <v>0.19800000000000001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1.0760000000000001</v>
      </c>
      <c r="G8" s="7">
        <f t="shared" si="0"/>
        <v>1.0760000000000001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2">
        <v>13.956</v>
      </c>
      <c r="G9" s="7">
        <f t="shared" si="0"/>
        <v>13.956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0</v>
      </c>
      <c r="G10" s="7">
        <f t="shared" si="0"/>
        <v>0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0</v>
      </c>
      <c r="G11" s="7">
        <f t="shared" si="0"/>
        <v>0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0</v>
      </c>
      <c r="G12" s="7">
        <f t="shared" si="0"/>
        <v>0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0</v>
      </c>
      <c r="G13" s="7"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0</v>
      </c>
      <c r="G14" s="7"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112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3">
        <v>10.016</v>
      </c>
      <c r="G4" s="7">
        <f t="shared" ref="G4:G14" si="0">SUM(F4:F4)</f>
        <v>10.016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76.025999999999996</v>
      </c>
      <c r="G5" s="7">
        <f t="shared" si="0"/>
        <v>76.025999999999996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102.002</v>
      </c>
      <c r="G6" s="7">
        <f t="shared" si="0"/>
        <v>102.002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2">
        <v>1.508</v>
      </c>
      <c r="G7" s="7">
        <f t="shared" si="0"/>
        <v>1.508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2.2080000000000002</v>
      </c>
      <c r="G8" s="7">
        <f t="shared" si="0"/>
        <v>2.2080000000000002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5" t="s">
        <v>40</v>
      </c>
      <c r="F9" s="12">
        <v>48.225999999999999</v>
      </c>
      <c r="G9" s="7">
        <f t="shared" si="0"/>
        <v>48.225999999999999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2">
        <v>2.33</v>
      </c>
      <c r="G10" s="7">
        <f t="shared" si="0"/>
        <v>2.33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0</v>
      </c>
      <c r="G11" s="7">
        <f t="shared" si="0"/>
        <v>0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2">
        <v>4.2220000000000004</v>
      </c>
      <c r="G12" s="7">
        <f t="shared" si="0"/>
        <v>4.2220000000000004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2">
        <v>9.98</v>
      </c>
      <c r="G13" s="7">
        <f t="shared" si="0"/>
        <v>9.98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4">
        <v>12.01</v>
      </c>
      <c r="G14" s="7">
        <f t="shared" si="0"/>
        <v>12.01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113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11.378</v>
      </c>
      <c r="G4" s="7">
        <f t="shared" ref="G4:G13" si="0">SUM(F4:F4)</f>
        <v>11.378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92.061999999999998</v>
      </c>
      <c r="G5" s="7">
        <f t="shared" si="0"/>
        <v>92.061999999999998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2">
        <v>73.975999999999999</v>
      </c>
      <c r="G6" s="7">
        <f t="shared" si="0"/>
        <v>73.975999999999999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1.706</v>
      </c>
      <c r="G7" s="7">
        <f t="shared" si="0"/>
        <v>1.706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3.6019999999999999</v>
      </c>
      <c r="G8" s="7">
        <f t="shared" si="0"/>
        <v>3.6019999999999999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41.526000000000003</v>
      </c>
      <c r="G9" s="7">
        <f t="shared" si="0"/>
        <v>41.526000000000003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1.0680000000000001</v>
      </c>
      <c r="G10" s="7">
        <f t="shared" si="0"/>
        <v>1.0680000000000001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14.714</v>
      </c>
      <c r="G11" s="7">
        <f t="shared" si="0"/>
        <v>14.714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6.5</v>
      </c>
      <c r="G12" s="7">
        <f t="shared" si="0"/>
        <v>6.5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1.6240000000000001</v>
      </c>
      <c r="G13" s="7">
        <f t="shared" si="0"/>
        <v>1.6240000000000001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0</v>
      </c>
      <c r="G14" s="7"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114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17.036000000000001</v>
      </c>
      <c r="G4" s="7">
        <f t="shared" ref="G4:G13" si="0">SUM(F4:F4)</f>
        <v>17.036000000000001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87.122</v>
      </c>
      <c r="G5" s="7">
        <f t="shared" si="0"/>
        <v>87.122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88.918000000000006</v>
      </c>
      <c r="G6" s="7">
        <f t="shared" si="0"/>
        <v>88.918000000000006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2.2480000000000002</v>
      </c>
      <c r="G7" s="7">
        <f t="shared" si="0"/>
        <v>2.2480000000000002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4.032</v>
      </c>
      <c r="G8" s="7">
        <f t="shared" si="0"/>
        <v>4.032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30.59</v>
      </c>
      <c r="G9" s="7">
        <f t="shared" si="0"/>
        <v>30.59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1.1359999999999999</v>
      </c>
      <c r="G10" s="7">
        <f t="shared" si="0"/>
        <v>1.1359999999999999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2.456</v>
      </c>
      <c r="G11" s="7">
        <f t="shared" si="0"/>
        <v>2.456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3.9820000000000002</v>
      </c>
      <c r="G12" s="7">
        <f t="shared" si="0"/>
        <v>3.9820000000000002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2.74</v>
      </c>
      <c r="G13" s="7">
        <f t="shared" si="0"/>
        <v>2.74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0</v>
      </c>
      <c r="G14" s="7">
        <v>0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selection activeCell="H17" sqref="H17"/>
    </sheetView>
  </sheetViews>
  <sheetFormatPr defaultColWidth="9" defaultRowHeight="14"/>
  <cols>
    <col min="1" max="1" width="5.25" customWidth="1"/>
    <col min="2" max="2" width="22" customWidth="1"/>
    <col min="3" max="3" width="50.58203125" customWidth="1"/>
    <col min="4" max="4" width="11.83203125" customWidth="1"/>
    <col min="5" max="5" width="7" customWidth="1"/>
    <col min="6" max="7" width="9.25" customWidth="1"/>
    <col min="8" max="8" width="29.58203125" customWidth="1"/>
  </cols>
  <sheetData>
    <row r="1" spans="1:8" ht="40.5" customHeight="1">
      <c r="A1" s="69" t="s">
        <v>115</v>
      </c>
      <c r="B1" s="69"/>
      <c r="C1" s="69"/>
      <c r="D1" s="69"/>
      <c r="E1" s="69"/>
      <c r="F1" s="69"/>
      <c r="G1" s="69"/>
      <c r="H1" s="69"/>
    </row>
    <row r="2" spans="1:8" ht="16.5" customHeight="1">
      <c r="A2" s="56" t="s">
        <v>101</v>
      </c>
      <c r="B2" s="53" t="s">
        <v>102</v>
      </c>
      <c r="C2" s="53" t="s">
        <v>103</v>
      </c>
      <c r="D2" s="75" t="s">
        <v>4</v>
      </c>
      <c r="E2" s="53" t="s">
        <v>5</v>
      </c>
      <c r="F2" s="53" t="s">
        <v>6</v>
      </c>
      <c r="G2" s="53"/>
      <c r="H2" s="53"/>
    </row>
    <row r="3" spans="1:8" ht="14.5">
      <c r="A3" s="56"/>
      <c r="B3" s="53"/>
      <c r="C3" s="53"/>
      <c r="D3" s="55"/>
      <c r="E3" s="56"/>
      <c r="F3" s="1" t="s">
        <v>52</v>
      </c>
      <c r="G3" s="1" t="s">
        <v>104</v>
      </c>
      <c r="H3" s="1" t="s">
        <v>105</v>
      </c>
    </row>
    <row r="4" spans="1:8" ht="27" customHeight="1">
      <c r="A4" s="2">
        <v>1</v>
      </c>
      <c r="B4" s="3" t="s">
        <v>106</v>
      </c>
      <c r="C4" s="4" t="s">
        <v>38</v>
      </c>
      <c r="D4" s="36" t="s">
        <v>39</v>
      </c>
      <c r="E4" s="5" t="s">
        <v>40</v>
      </c>
      <c r="F4" s="11">
        <v>10.398</v>
      </c>
      <c r="G4" s="7">
        <f t="shared" ref="G4:G14" si="0">SUM(F4:F4)</f>
        <v>10.398</v>
      </c>
      <c r="H4" s="8" t="s">
        <v>43</v>
      </c>
    </row>
    <row r="5" spans="1:8" ht="27" customHeight="1">
      <c r="A5" s="2">
        <v>2</v>
      </c>
      <c r="B5" s="3" t="s">
        <v>106</v>
      </c>
      <c r="C5" s="4" t="s">
        <v>54</v>
      </c>
      <c r="D5" s="36" t="s">
        <v>55</v>
      </c>
      <c r="E5" s="5" t="s">
        <v>40</v>
      </c>
      <c r="F5" s="11">
        <v>56.957999999999998</v>
      </c>
      <c r="G5" s="7">
        <f t="shared" si="0"/>
        <v>56.957999999999998</v>
      </c>
      <c r="H5" s="8" t="s">
        <v>43</v>
      </c>
    </row>
    <row r="6" spans="1:8" ht="27" customHeight="1">
      <c r="A6" s="2">
        <v>3</v>
      </c>
      <c r="B6" s="3" t="s">
        <v>106</v>
      </c>
      <c r="C6" s="4" t="s">
        <v>107</v>
      </c>
      <c r="D6" s="36" t="s">
        <v>55</v>
      </c>
      <c r="E6" s="5" t="s">
        <v>40</v>
      </c>
      <c r="F6" s="11">
        <v>106.316</v>
      </c>
      <c r="G6" s="7">
        <f t="shared" si="0"/>
        <v>106.316</v>
      </c>
      <c r="H6" s="8" t="s">
        <v>43</v>
      </c>
    </row>
    <row r="7" spans="1:8" ht="27" customHeight="1">
      <c r="A7" s="2">
        <v>4</v>
      </c>
      <c r="B7" s="3" t="s">
        <v>60</v>
      </c>
      <c r="C7" s="9" t="s">
        <v>60</v>
      </c>
      <c r="D7" s="36" t="s">
        <v>39</v>
      </c>
      <c r="E7" s="5" t="s">
        <v>40</v>
      </c>
      <c r="F7" s="11">
        <v>1.9179999999999999</v>
      </c>
      <c r="G7" s="7">
        <f t="shared" si="0"/>
        <v>1.9179999999999999</v>
      </c>
      <c r="H7" s="8" t="s">
        <v>43</v>
      </c>
    </row>
    <row r="8" spans="1:8" ht="27" customHeight="1">
      <c r="A8" s="2">
        <v>5</v>
      </c>
      <c r="B8" s="4" t="s">
        <v>62</v>
      </c>
      <c r="C8" s="4" t="s">
        <v>63</v>
      </c>
      <c r="D8" s="36" t="s">
        <v>39</v>
      </c>
      <c r="E8" s="5" t="s">
        <v>40</v>
      </c>
      <c r="F8" s="11">
        <v>1.1100000000000001</v>
      </c>
      <c r="G8" s="7">
        <f t="shared" si="0"/>
        <v>1.1100000000000001</v>
      </c>
      <c r="H8" s="8" t="s">
        <v>43</v>
      </c>
    </row>
    <row r="9" spans="1:8" ht="27" customHeight="1">
      <c r="A9" s="2">
        <v>6</v>
      </c>
      <c r="B9" s="4" t="s">
        <v>64</v>
      </c>
      <c r="C9" s="4" t="s">
        <v>64</v>
      </c>
      <c r="D9" s="36" t="s">
        <v>65</v>
      </c>
      <c r="E9" s="8" t="s">
        <v>40</v>
      </c>
      <c r="F9" s="11">
        <v>30.446000000000002</v>
      </c>
      <c r="G9" s="7">
        <f t="shared" si="0"/>
        <v>30.446000000000002</v>
      </c>
      <c r="H9" s="8" t="s">
        <v>43</v>
      </c>
    </row>
    <row r="10" spans="1:8" ht="27" customHeight="1">
      <c r="A10" s="2">
        <v>7</v>
      </c>
      <c r="B10" s="4" t="s">
        <v>108</v>
      </c>
      <c r="C10" s="4" t="s">
        <v>69</v>
      </c>
      <c r="D10" s="36" t="s">
        <v>71</v>
      </c>
      <c r="E10" s="5" t="s">
        <v>40</v>
      </c>
      <c r="F10" s="11">
        <v>0.65600000000000003</v>
      </c>
      <c r="G10" s="7">
        <f t="shared" si="0"/>
        <v>0.65600000000000003</v>
      </c>
      <c r="H10" s="8" t="s">
        <v>43</v>
      </c>
    </row>
    <row r="11" spans="1:8" ht="27" customHeight="1">
      <c r="A11" s="2">
        <v>8</v>
      </c>
      <c r="B11" s="4" t="s">
        <v>109</v>
      </c>
      <c r="C11" s="4" t="s">
        <v>110</v>
      </c>
      <c r="D11" s="36" t="s">
        <v>78</v>
      </c>
      <c r="E11" s="5" t="s">
        <v>40</v>
      </c>
      <c r="F11" s="11">
        <v>6.3360000000000003</v>
      </c>
      <c r="G11" s="7">
        <f t="shared" si="0"/>
        <v>6.3360000000000003</v>
      </c>
      <c r="H11" s="8" t="s">
        <v>43</v>
      </c>
    </row>
    <row r="12" spans="1:8" ht="27" customHeight="1">
      <c r="A12" s="2">
        <v>9</v>
      </c>
      <c r="B12" s="4" t="s">
        <v>81</v>
      </c>
      <c r="C12" s="4" t="s">
        <v>82</v>
      </c>
      <c r="D12" s="36" t="s">
        <v>83</v>
      </c>
      <c r="E12" s="5" t="s">
        <v>40</v>
      </c>
      <c r="F12" s="11">
        <v>8.1039999999999992</v>
      </c>
      <c r="G12" s="7">
        <f t="shared" si="0"/>
        <v>8.1039999999999992</v>
      </c>
      <c r="H12" s="8" t="s">
        <v>43</v>
      </c>
    </row>
    <row r="13" spans="1:8" ht="27" customHeight="1">
      <c r="A13" s="2">
        <v>10</v>
      </c>
      <c r="B13" s="4" t="s">
        <v>87</v>
      </c>
      <c r="C13" s="4" t="s">
        <v>87</v>
      </c>
      <c r="D13" s="36" t="s">
        <v>88</v>
      </c>
      <c r="E13" s="5" t="s">
        <v>40</v>
      </c>
      <c r="F13" s="11">
        <v>0</v>
      </c>
      <c r="G13" s="7">
        <f t="shared" si="0"/>
        <v>0</v>
      </c>
      <c r="H13" s="8" t="s">
        <v>43</v>
      </c>
    </row>
    <row r="14" spans="1:8" ht="27" customHeight="1">
      <c r="A14" s="2">
        <v>11</v>
      </c>
      <c r="B14" s="10" t="s">
        <v>93</v>
      </c>
      <c r="C14" s="10" t="s">
        <v>93</v>
      </c>
      <c r="D14" s="36" t="s">
        <v>95</v>
      </c>
      <c r="E14" s="5" t="s">
        <v>40</v>
      </c>
      <c r="F14" s="11">
        <v>6.5220000000000002</v>
      </c>
      <c r="G14" s="7">
        <f t="shared" si="0"/>
        <v>6.5220000000000002</v>
      </c>
      <c r="H14" s="8" t="s">
        <v>43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honeticPr fontId="16" type="noConversion"/>
  <pageMargins left="0.7" right="0.7" top="0.75" bottom="0.75" header="0.3" footer="0.3"/>
  <pageSetup paperSize="9" orientation="portrait" horizontalDpi="180" verticalDpi="18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基础信息</vt:lpstr>
      <vt:lpstr>2024年危险废物信息</vt:lpstr>
      <vt:lpstr>2024年一般固废信息</vt:lpstr>
      <vt:lpstr>1月</vt:lpstr>
      <vt:lpstr>2月</vt:lpstr>
      <vt:lpstr>3月</vt:lpstr>
      <vt:lpstr>4月</vt:lpstr>
      <vt:lpstr>5月 </vt:lpstr>
      <vt:lpstr>6月</vt:lpstr>
      <vt:lpstr>7月</vt:lpstr>
      <vt:lpstr>8月 </vt:lpstr>
      <vt:lpstr>9月</vt:lpstr>
      <vt:lpstr>10月</vt:lpstr>
      <vt:lpstr>11月 </vt:lpstr>
      <vt:lpstr>12月</vt:lpstr>
      <vt:lpstr>'1月'!Print_Area</vt:lpstr>
      <vt:lpstr>'2024年一般固废信息'!Print_Area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Lei 黄蕾-MA</dc:creator>
  <cp:lastModifiedBy>Liu Yun 刘云</cp:lastModifiedBy>
  <cp:lastPrinted>2022-10-13T06:42:00Z</cp:lastPrinted>
  <dcterms:created xsi:type="dcterms:W3CDTF">2015-06-05T18:19:00Z</dcterms:created>
  <dcterms:modified xsi:type="dcterms:W3CDTF">2025-07-22T01:08:30Z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50751BCC117B41748FB8C4523BA7C95B_13</vt:lpwstr>
  </property>
  <property fmtid="{D5CDD505-2E9C-101B-9397-08002B2CF9AE}" pid="3" name="KSOProductBuildVer">
    <vt:lpwstr>2052-12.1.0.18276</vt:lpwstr>
  </property>
</Properties>
</file>